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395" windowHeight="9630" tabRatio="819" activeTab="4"/>
  </bookViews>
  <sheets>
    <sheet name="1财政拨款收支总表" sheetId="1" r:id="rId1"/>
    <sheet name="2一般公共预算支出表" sheetId="2" r:id="rId2"/>
    <sheet name="3一般公共预算基本支出表" sheetId="3" r:id="rId3"/>
    <sheet name="4一般公共预算三公经费支出表" sheetId="4" r:id="rId4"/>
    <sheet name="5政府性基金预算支出表" sheetId="5" r:id="rId5"/>
    <sheet name="6部门收支总表" sheetId="6" r:id="rId6"/>
    <sheet name="7部门收入总表" sheetId="7" r:id="rId7"/>
    <sheet name="8部门支出总表" sheetId="8" r:id="rId8"/>
  </sheets>
  <definedNames>
    <definedName name="_xlnm.Print_Area" localSheetId="0">'1财政拨款收支总表'!$A$1:$D$37</definedName>
    <definedName name="_xlnm.Print_Area" localSheetId="1">'2一般公共预算支出表'!$A$1:$H$28</definedName>
    <definedName name="_xlnm.Print_Area" localSheetId="2">'3一般公共预算基本支出表'!$A$1:$E$22</definedName>
    <definedName name="_xlnm.Print_Area" localSheetId="3">'4一般公共预算三公经费支出表'!$A$1:$R$8</definedName>
    <definedName name="_xlnm.Print_Area" localSheetId="4">'5政府性基金预算支出表'!$A$1:$E$6</definedName>
    <definedName name="_xlnm.Print_Area" localSheetId="5">'6部门收支总表'!$A$1:$D$37</definedName>
    <definedName name="_xlnm.Print_Area" localSheetId="6">'7部门收入总表'!$A$1:$L$28</definedName>
    <definedName name="_xlnm.Print_Area" localSheetId="7">'8部门支出总表'!$A$1:$E$28</definedName>
    <definedName name="_xlnm.Print_Titles" localSheetId="0">'1财政拨款收支总表'!$1:$6</definedName>
    <definedName name="_xlnm.Print_Titles" localSheetId="1">'2一般公共预算支出表'!$1:$6</definedName>
    <definedName name="_xlnm.Print_Titles" localSheetId="2">'3一般公共预算基本支出表'!$1:$6</definedName>
    <definedName name="_xlnm.Print_Titles" localSheetId="3">'4一般公共预算三公经费支出表'!$1:$7</definedName>
    <definedName name="_xlnm.Print_Titles" localSheetId="4">'5政府性基金预算支出表'!$1:$6</definedName>
    <definedName name="_xlnm.Print_Titles" localSheetId="5">'6部门收支总表'!$1:$7</definedName>
    <definedName name="_xlnm.Print_Titles" localSheetId="6">'7部门收入总表'!$1:$6</definedName>
    <definedName name="_xlnm.Print_Titles" localSheetId="7">'8部门支出总表'!$1:$6</definedName>
  </definedNames>
  <calcPr calcId="125725"/>
</workbook>
</file>

<file path=xl/calcChain.xml><?xml version="1.0" encoding="utf-8"?>
<calcChain xmlns="http://schemas.openxmlformats.org/spreadsheetml/2006/main">
  <c r="A8" i="4"/>
  <c r="G8"/>
  <c r="I8"/>
  <c r="C8"/>
  <c r="G17" i="2"/>
  <c r="H17"/>
  <c r="G18"/>
  <c r="H18"/>
  <c r="G19"/>
  <c r="H19"/>
  <c r="G20"/>
  <c r="H20"/>
  <c r="G21"/>
  <c r="H21"/>
  <c r="G22"/>
  <c r="H22"/>
  <c r="G23"/>
  <c r="H23"/>
  <c r="G24"/>
  <c r="G25"/>
  <c r="G26"/>
  <c r="G27"/>
  <c r="G28"/>
  <c r="H28"/>
  <c r="G8"/>
  <c r="H8"/>
  <c r="G9"/>
  <c r="H9"/>
  <c r="G10"/>
  <c r="H10"/>
  <c r="G11"/>
  <c r="H11"/>
  <c r="G12"/>
  <c r="H12"/>
  <c r="G13"/>
  <c r="H13"/>
  <c r="G14"/>
  <c r="H14"/>
  <c r="G15"/>
  <c r="H15"/>
  <c r="G16"/>
  <c r="H16"/>
  <c r="H7"/>
  <c r="G7"/>
  <c r="D37" i="6"/>
  <c r="B37"/>
  <c r="D34"/>
  <c r="B14"/>
  <c r="B37" i="1"/>
  <c r="D7"/>
  <c r="D37" s="1"/>
  <c r="B7"/>
</calcChain>
</file>

<file path=xl/sharedStrings.xml><?xml version="1.0" encoding="utf-8"?>
<sst xmlns="http://schemas.openxmlformats.org/spreadsheetml/2006/main" count="349" uniqueCount="197">
  <si>
    <t>部门公开表1</t>
  </si>
  <si>
    <t>财政拨款收支总表</t>
  </si>
  <si>
    <t>单位：千元</t>
  </si>
  <si>
    <t>收              入</t>
  </si>
  <si>
    <t>支                        出</t>
  </si>
  <si>
    <t>项目</t>
  </si>
  <si>
    <t>预算数</t>
  </si>
  <si>
    <t>一、本年收入</t>
  </si>
  <si>
    <t>一、本年支出</t>
  </si>
  <si>
    <t xml:space="preserve"> （一）一般公共预算拨款</t>
  </si>
  <si>
    <t xml:space="preserve"> （一）一般公共服务支出</t>
  </si>
  <si>
    <t xml:space="preserve"> （二）政府性基金预算拨款</t>
  </si>
  <si>
    <t xml:space="preserve"> （二）外交支出</t>
  </si>
  <si>
    <t xml:space="preserve"> （三）国防支出</t>
  </si>
  <si>
    <t>二、上年结转</t>
  </si>
  <si>
    <t xml:space="preserve"> （四）公共安全支出</t>
  </si>
  <si>
    <t xml:space="preserve"> （五）教育支出</t>
  </si>
  <si>
    <t xml:space="preserve"> （六）科学技术支出</t>
  </si>
  <si>
    <t xml:space="preserve"> （七）文化体育与传媒支出</t>
  </si>
  <si>
    <t xml:space="preserve"> （八）社会保障和就业支出</t>
  </si>
  <si>
    <t xml:space="preserve"> （九）社会保险基金支出</t>
  </si>
  <si>
    <t xml:space="preserve"> （十）医疗卫生与计划生育支出</t>
  </si>
  <si>
    <t xml:space="preserve"> （十一）节能环保支出</t>
  </si>
  <si>
    <t xml:space="preserve"> （十二）城乡社区支出</t>
  </si>
  <si>
    <t xml:space="preserve"> （十三）农林水支出</t>
  </si>
  <si>
    <t xml:space="preserve"> （十四）交通运输支出</t>
  </si>
  <si>
    <t xml:space="preserve"> （十五）资源勘探信息等支出</t>
  </si>
  <si>
    <t xml:space="preserve"> （十六）商业服务业等支出</t>
  </si>
  <si>
    <t xml:space="preserve"> （十七）金融支出</t>
  </si>
  <si>
    <t xml:space="preserve"> （十八）援助其他地区支出</t>
  </si>
  <si>
    <t xml:space="preserve"> （十九）国土海洋气象等支出</t>
  </si>
  <si>
    <t xml:space="preserve"> （二十）住房保障支出</t>
  </si>
  <si>
    <t xml:space="preserve"> （二十一）粮油物资储备支出</t>
  </si>
  <si>
    <t xml:space="preserve"> （二十二）国有资本经营预算支出</t>
  </si>
  <si>
    <t xml:space="preserve"> （二十三）其他支出</t>
  </si>
  <si>
    <t xml:space="preserve"> （二十四）债务还本支出</t>
  </si>
  <si>
    <t xml:space="preserve"> （二十五）债务付息支出</t>
  </si>
  <si>
    <t>二、结转下年</t>
  </si>
  <si>
    <t>收  入  总  计</t>
  </si>
  <si>
    <t>支  出  总  计</t>
  </si>
  <si>
    <t>部门公开表2</t>
  </si>
  <si>
    <t>一般公共预算支出表</t>
  </si>
  <si>
    <t>功能分类科目</t>
  </si>
  <si>
    <t>2017执行数</t>
  </si>
  <si>
    <t>2018年预算数</t>
  </si>
  <si>
    <t>2018预算数比2017年执行数</t>
  </si>
  <si>
    <t>科目编码</t>
  </si>
  <si>
    <t>科目名称</t>
  </si>
  <si>
    <t>小计</t>
  </si>
  <si>
    <t>基本支出</t>
  </si>
  <si>
    <t>项目支出</t>
  </si>
  <si>
    <t>增减额</t>
  </si>
  <si>
    <t>增减%</t>
  </si>
  <si>
    <t>**</t>
  </si>
  <si>
    <t>201</t>
  </si>
  <si>
    <t>一般公共服务支出</t>
  </si>
  <si>
    <t xml:space="preserve">  20102</t>
  </si>
  <si>
    <t xml:space="preserve">  政协事务</t>
  </si>
  <si>
    <t xml:space="preserve">    2010201</t>
  </si>
  <si>
    <t xml:space="preserve">    行政运行</t>
  </si>
  <si>
    <t xml:space="preserve">    2010202</t>
  </si>
  <si>
    <t xml:space="preserve">    一般行政管理事务</t>
  </si>
  <si>
    <t xml:space="preserve">    2010203</t>
  </si>
  <si>
    <t xml:space="preserve">    机关服务</t>
  </si>
  <si>
    <t xml:space="preserve">    2010204</t>
  </si>
  <si>
    <t xml:space="preserve">    政协会议</t>
  </si>
  <si>
    <t xml:space="preserve">    2010205</t>
  </si>
  <si>
    <t xml:space="preserve">    委员视察</t>
  </si>
  <si>
    <t xml:space="preserve">    2010206</t>
  </si>
  <si>
    <t xml:space="preserve">    参政议政</t>
  </si>
  <si>
    <t xml:space="preserve">    2010250</t>
  </si>
  <si>
    <t xml:space="preserve">    事业运行</t>
  </si>
  <si>
    <t xml:space="preserve">    2010299</t>
  </si>
  <si>
    <t xml:space="preserve">    其他政协事务支出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</si>
  <si>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</si>
  <si>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</si>
  <si>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</si>
  <si>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</si>
  <si>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</si>
  <si>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</si>
  <si>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</si>
  <si>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</si>
  <si>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</si>
  <si>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</si>
  <si>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</si>
  <si>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</si>
  <si>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</si>
  <si>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</si>
  <si>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</si>
  <si>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</si>
  <si>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</si>
  <si>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</si>
  <si>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</si>
  <si>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</si>
  <si>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</si>
  <si>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</si>
  <si>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</si>
  <si>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部门公开表3</t>
  </si>
  <si>
    <t>一般公共预算基本支出表</t>
  </si>
  <si>
    <t>经济分类科目</t>
  </si>
  <si>
    <t>2018年基本支出</t>
  </si>
  <si>
    <t>人员经费</t>
  </si>
  <si>
    <t>公用经费</t>
  </si>
  <si>
    <t>301</t>
  </si>
  <si>
    <t>工资福利支出</t>
  </si>
  <si>
    <t xml:space="preserve">  30109</t>
  </si>
  <si>
    <t xml:space="preserve">  职业年金缴费</t>
  </si>
  <si>
    <t xml:space="preserve">  30199</t>
  </si>
  <si>
    <t xml:space="preserve">  其他工资福利支出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</si>
  <si>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</si>
  <si>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</si>
  <si>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</si>
  <si>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</si>
  <si>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</si>
  <si>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</si>
  <si>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30101</t>
  </si>
  <si>
    <t xml:space="preserve">  基本工资</t>
  </si>
  <si>
    <t xml:space="preserve">  30114</t>
  </si>
  <si>
    <t xml:space="preserve">  医疗费</t>
  </si>
  <si>
    <t xml:space="preserve">  30113</t>
  </si>
  <si>
    <t xml:space="preserve">  住房公积金</t>
  </si>
  <si>
    <t xml:space="preserve">  30102</t>
  </si>
  <si>
    <t xml:space="preserve">  津贴补贴</t>
  </si>
  <si>
    <t>302</t>
  </si>
  <si>
    <t>商品和服务支出</t>
  </si>
  <si>
    <t xml:space="preserve">  30201</t>
  </si>
  <si>
    <t xml:space="preserve">  办公费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</si>
  <si>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</si>
  <si>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</si>
  <si>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</si>
  <si>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</si>
  <si>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</si>
  <si>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</si>
  <si>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>部门公开表4</t>
  </si>
  <si>
    <t>一般公共预算“三公”经费支出表</t>
  </si>
  <si>
    <t>2017年预算数</t>
  </si>
  <si>
    <t>2017年预算执行数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</si>
  <si>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</si>
  <si>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</si>
  <si>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</si>
  <si>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</si>
  <si>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</si>
  <si>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部门公开表5</t>
  </si>
  <si>
    <t>政府性基金预算支出表</t>
  </si>
  <si>
    <t>本年政府性基金预算支出</t>
  </si>
  <si>
    <t>部门公开表6</t>
  </si>
  <si>
    <t>部门收支总表</t>
  </si>
  <si>
    <t>一、一般公共预算拨款收入</t>
  </si>
  <si>
    <t>一、一般公共服务支出</t>
  </si>
  <si>
    <t>二、政府性基金预算拨款收入</t>
  </si>
  <si>
    <t>二、外交支出</t>
  </si>
  <si>
    <t>三、上级转移支付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</si>
  <si>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</si>
  <si>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</si>
  <si>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</si>
  <si>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</si>
  <si>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</si>
  <si>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</si>
  <si>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</si>
  <si>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</si>
  <si>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本年收入合计</t>
  </si>
  <si>
    <t>八、社会保障和就业支出</t>
  </si>
  <si>
    <t>用事业基金弥补收支差额</t>
  </si>
  <si>
    <t>九、社会保险基金支出</t>
  </si>
  <si>
    <t>上年结转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</si>
  <si>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</si>
  <si>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</si>
  <si>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</si>
  <si>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</si>
  <si>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</si>
  <si>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</si>
  <si>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</si>
  <si>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</si>
  <si>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</si>
  <si>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</si>
  <si>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</si>
  <si>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</si>
  <si>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</si>
  <si>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二十三、其他支出</t>
  </si>
  <si>
    <t>二十四、债务还本支出</t>
  </si>
  <si>
    <t>二十五、债务付息支出</t>
  </si>
  <si>
    <t>本年支出合计</t>
  </si>
  <si>
    <t>结转下年</t>
  </si>
  <si>
    <t>部门公开表7</t>
  </si>
  <si>
    <t>部门收入总表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</si>
  <si>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</si>
  <si>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</si>
  <si>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</si>
  <si>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</si>
  <si>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</si>
  <si>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</si>
  <si>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其他收入</t>
  </si>
  <si>
    <t>金额</t>
  </si>
  <si>
    <t>其中：教育收费</t>
  </si>
  <si>
    <t>部门公开表8</t>
  </si>
  <si>
    <t>部门支出总表</t>
  </si>
  <si>
    <t>市政协办公室2018年未安排政府性基金支出项目，故本表无数据。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</si>
</sst>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;;"/>
    <numFmt numFmtId="179" formatCode="#,##0.0"/>
    <numFmt numFmtId="180" formatCode="00"/>
    <numFmt numFmtId="181" formatCode="0000"/>
    <numFmt numFmtId="182" formatCode="0.00_);[Red]\(0.00\)"/>
  </numFmts>
  <fonts count="5"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76" fontId="0" fillId="0" borderId="0" xfId="0" applyNumberFormat="1" applyFont="1" applyFill="1" applyAlignment="1" applyProtection="1">
      <alignment vertical="center" wrapText="1"/>
    </xf>
    <xf numFmtId="176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Fill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176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0" fillId="0" borderId="2" xfId="0" applyNumberFormat="1" applyFill="1" applyBorder="1" applyAlignment="1">
      <alignment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Fill="1" applyBorder="1" applyAlignment="1" applyProtection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9" fontId="0" fillId="0" borderId="2" xfId="0" applyNumberFormat="1" applyFill="1" applyBorder="1" applyAlignment="1">
      <alignment vertical="center"/>
    </xf>
    <xf numFmtId="4" fontId="0" fillId="0" borderId="2" xfId="0" applyNumberFormat="1" applyFill="1" applyBorder="1"/>
    <xf numFmtId="178" fontId="0" fillId="0" borderId="2" xfId="0" applyNumberFormat="1" applyFont="1" applyFill="1" applyBorder="1" applyAlignment="1" applyProtection="1">
      <alignment horizontal="lef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 wrapText="1"/>
    </xf>
    <xf numFmtId="0" fontId="1" fillId="2" borderId="0" xfId="0" applyNumberFormat="1" applyFont="1" applyFill="1" applyAlignment="1" applyProtection="1">
      <alignment vertical="center" wrapText="1"/>
    </xf>
    <xf numFmtId="177" fontId="1" fillId="2" borderId="0" xfId="0" applyNumberFormat="1" applyFont="1" applyFill="1" applyAlignment="1" applyProtection="1">
      <alignment vertical="center" wrapText="1"/>
    </xf>
    <xf numFmtId="180" fontId="2" fillId="0" borderId="0" xfId="0" applyNumberFormat="1" applyFont="1" applyFill="1" applyAlignment="1" applyProtection="1">
      <alignment horizontal="centerContinuous" vertical="center"/>
    </xf>
    <xf numFmtId="0" fontId="2" fillId="2" borderId="0" xfId="0" applyNumberFormat="1" applyFont="1" applyFill="1" applyAlignment="1" applyProtection="1">
      <alignment horizontal="centerContinuous" vertical="center"/>
    </xf>
    <xf numFmtId="177" fontId="2" fillId="2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Continuous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49" fontId="0" fillId="2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80" fontId="1" fillId="0" borderId="0" xfId="0" applyNumberFormat="1" applyFont="1" applyFill="1" applyAlignment="1">
      <alignment horizontal="center" vertical="center" wrapText="1"/>
    </xf>
    <xf numFmtId="18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0" fillId="0" borderId="0" xfId="0" applyAlignment="1">
      <alignment horizontal="centerContinuous" vertical="center"/>
    </xf>
    <xf numFmtId="180" fontId="1" fillId="0" borderId="0" xfId="0" applyNumberFormat="1" applyFont="1" applyAlignment="1">
      <alignment horizontal="left" vertical="center"/>
    </xf>
    <xf numFmtId="18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81" fontId="1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8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182" fontId="4" fillId="0" borderId="0" xfId="0" applyNumberFormat="1" applyFont="1" applyFill="1" applyAlignment="1" applyProtection="1">
      <alignment horizontal="centerContinuous" vertical="center"/>
    </xf>
    <xf numFmtId="176" fontId="1" fillId="0" borderId="4" xfId="0" applyNumberFormat="1" applyFont="1" applyFill="1" applyBorder="1" applyAlignment="1" applyProtection="1">
      <alignment horizontal="left" vertical="center"/>
    </xf>
    <xf numFmtId="178" fontId="0" fillId="0" borderId="7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180" fontId="1" fillId="0" borderId="2" xfId="0" applyNumberFormat="1" applyFont="1" applyFill="1" applyBorder="1" applyAlignment="1">
      <alignment horizontal="center" vertical="center" wrapText="1"/>
    </xf>
    <xf numFmtId="18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showZeros="0" workbookViewId="0"/>
  </sheetViews>
  <sheetFormatPr defaultColWidth="9.1640625" defaultRowHeight="11.25"/>
  <cols>
    <col min="1" max="1" width="46.83203125" customWidth="1"/>
    <col min="2" max="2" width="20" customWidth="1"/>
    <col min="3" max="3" width="46.83203125" customWidth="1"/>
    <col min="4" max="4" width="20" customWidth="1"/>
  </cols>
  <sheetData>
    <row r="1" spans="1:6" ht="24.95" customHeight="1">
      <c r="A1" s="1"/>
      <c r="B1" s="2"/>
      <c r="C1" s="2"/>
      <c r="D1" s="3" t="s">
        <v>0</v>
      </c>
    </row>
    <row r="2" spans="1:6" ht="24.95" customHeight="1">
      <c r="A2" s="4" t="s">
        <v>1</v>
      </c>
      <c r="B2" s="5"/>
      <c r="C2" s="5"/>
      <c r="D2" s="5"/>
    </row>
    <row r="3" spans="1:6" ht="24.95" customHeight="1">
      <c r="A3" s="6"/>
      <c r="B3" s="7"/>
      <c r="C3" s="7"/>
      <c r="D3" s="3" t="s">
        <v>2</v>
      </c>
    </row>
    <row r="4" spans="1:6" ht="28.5" customHeight="1">
      <c r="A4" s="8" t="s">
        <v>3</v>
      </c>
      <c r="B4" s="8"/>
      <c r="C4" s="8" t="s">
        <v>4</v>
      </c>
      <c r="D4" s="8"/>
    </row>
    <row r="5" spans="1:6" ht="15.75" customHeight="1">
      <c r="A5" s="98" t="s">
        <v>5</v>
      </c>
      <c r="B5" s="98" t="s">
        <v>6</v>
      </c>
      <c r="C5" s="98" t="s">
        <v>5</v>
      </c>
      <c r="D5" s="99" t="s">
        <v>6</v>
      </c>
    </row>
    <row r="6" spans="1:6" ht="15.75" customHeight="1">
      <c r="A6" s="98"/>
      <c r="B6" s="98"/>
      <c r="C6" s="98"/>
      <c r="D6" s="99"/>
      <c r="E6" s="9"/>
    </row>
    <row r="7" spans="1:6" ht="17.25" customHeight="1">
      <c r="A7" s="10" t="s">
        <v>7</v>
      </c>
      <c r="B7" s="11">
        <f>SUM(B8+B9)</f>
        <v>17692</v>
      </c>
      <c r="C7" s="12" t="s">
        <v>8</v>
      </c>
      <c r="D7" s="13">
        <f>SUM(D8:D34)</f>
        <v>19342</v>
      </c>
      <c r="E7" s="9"/>
      <c r="F7" s="9"/>
    </row>
    <row r="8" spans="1:6" ht="17.25" customHeight="1">
      <c r="A8" s="14" t="s">
        <v>9</v>
      </c>
      <c r="B8" s="15">
        <v>17692</v>
      </c>
      <c r="C8" s="16" t="s">
        <v>10</v>
      </c>
      <c r="D8" s="17">
        <v>17259</v>
      </c>
      <c r="E8" s="9"/>
    </row>
    <row r="9" spans="1:6" ht="17.25" customHeight="1">
      <c r="A9" s="18" t="s">
        <v>11</v>
      </c>
      <c r="B9" s="15">
        <v>0</v>
      </c>
      <c r="C9" s="16" t="s">
        <v>12</v>
      </c>
      <c r="D9" s="17">
        <v>0</v>
      </c>
      <c r="E9" s="9"/>
    </row>
    <row r="10" spans="1:6" ht="17.25" customHeight="1">
      <c r="A10" s="14"/>
      <c r="B10" s="15"/>
      <c r="C10" s="16" t="s">
        <v>13</v>
      </c>
      <c r="D10" s="17">
        <v>0</v>
      </c>
      <c r="E10" s="9"/>
    </row>
    <row r="11" spans="1:6" ht="17.25" customHeight="1">
      <c r="A11" s="14" t="s">
        <v>14</v>
      </c>
      <c r="B11" s="15">
        <v>1650</v>
      </c>
      <c r="C11" s="16" t="s">
        <v>15</v>
      </c>
      <c r="D11" s="17">
        <v>0</v>
      </c>
      <c r="E11" s="9"/>
    </row>
    <row r="12" spans="1:6" ht="17.25" customHeight="1">
      <c r="A12" s="14" t="s">
        <v>9</v>
      </c>
      <c r="B12" s="15"/>
      <c r="C12" s="16" t="s">
        <v>16</v>
      </c>
      <c r="D12" s="17">
        <v>0</v>
      </c>
      <c r="E12" s="9"/>
    </row>
    <row r="13" spans="1:6" ht="17.25" customHeight="1">
      <c r="A13" s="18" t="s">
        <v>11</v>
      </c>
      <c r="B13" s="15"/>
      <c r="C13" s="16" t="s">
        <v>17</v>
      </c>
      <c r="D13" s="17">
        <v>0</v>
      </c>
      <c r="E13" s="9"/>
    </row>
    <row r="14" spans="1:6" ht="17.25" customHeight="1">
      <c r="A14" s="10"/>
      <c r="B14" s="19"/>
      <c r="C14" s="16" t="s">
        <v>18</v>
      </c>
      <c r="D14" s="17">
        <v>0</v>
      </c>
      <c r="E14" s="9"/>
    </row>
    <row r="15" spans="1:6" ht="17.25" customHeight="1">
      <c r="A15" s="10"/>
      <c r="B15" s="11"/>
      <c r="C15" s="16" t="s">
        <v>19</v>
      </c>
      <c r="D15" s="13">
        <v>1315</v>
      </c>
      <c r="E15" s="9"/>
    </row>
    <row r="16" spans="1:6" ht="17.25" customHeight="1">
      <c r="A16" s="10"/>
      <c r="B16" s="11"/>
      <c r="C16" s="16" t="s">
        <v>20</v>
      </c>
      <c r="D16" s="13">
        <v>0</v>
      </c>
      <c r="E16" s="9"/>
    </row>
    <row r="17" spans="1:5" ht="17.25" customHeight="1">
      <c r="A17" s="10"/>
      <c r="B17" s="11"/>
      <c r="C17" s="16" t="s">
        <v>21</v>
      </c>
      <c r="D17" s="13">
        <v>240</v>
      </c>
      <c r="E17" s="9"/>
    </row>
    <row r="18" spans="1:5" ht="17.25" customHeight="1">
      <c r="A18" s="10"/>
      <c r="B18" s="11"/>
      <c r="C18" s="16" t="s">
        <v>22</v>
      </c>
      <c r="D18" s="13">
        <v>0</v>
      </c>
      <c r="E18" s="9"/>
    </row>
    <row r="19" spans="1:5" ht="17.25" customHeight="1">
      <c r="A19" s="10"/>
      <c r="B19" s="11"/>
      <c r="C19" s="16" t="s">
        <v>23</v>
      </c>
      <c r="D19" s="13">
        <v>0</v>
      </c>
      <c r="E19" s="9"/>
    </row>
    <row r="20" spans="1:5" ht="17.25" customHeight="1">
      <c r="A20" s="10"/>
      <c r="B20" s="11"/>
      <c r="C20" s="16" t="s">
        <v>24</v>
      </c>
      <c r="D20" s="13">
        <v>0</v>
      </c>
      <c r="E20" s="9"/>
    </row>
    <row r="21" spans="1:5" ht="17.25" customHeight="1">
      <c r="A21" s="10"/>
      <c r="B21" s="11"/>
      <c r="C21" s="16" t="s">
        <v>25</v>
      </c>
      <c r="D21" s="13">
        <v>0</v>
      </c>
      <c r="E21" s="9"/>
    </row>
    <row r="22" spans="1:5" ht="17.25" customHeight="1">
      <c r="A22" s="10"/>
      <c r="B22" s="11"/>
      <c r="C22" s="16" t="s">
        <v>26</v>
      </c>
      <c r="D22" s="13">
        <v>0</v>
      </c>
      <c r="E22" s="9"/>
    </row>
    <row r="23" spans="1:5" ht="17.25" customHeight="1">
      <c r="A23" s="10"/>
      <c r="B23" s="11"/>
      <c r="C23" s="16" t="s">
        <v>27</v>
      </c>
      <c r="D23" s="13">
        <v>0</v>
      </c>
      <c r="E23" s="9"/>
    </row>
    <row r="24" spans="1:5" ht="17.25" customHeight="1">
      <c r="A24" s="10"/>
      <c r="B24" s="11"/>
      <c r="C24" s="16" t="s">
        <v>28</v>
      </c>
      <c r="D24" s="13">
        <v>0</v>
      </c>
      <c r="E24" s="9"/>
    </row>
    <row r="25" spans="1:5" ht="17.25" customHeight="1">
      <c r="A25" s="10"/>
      <c r="B25" s="11"/>
      <c r="C25" s="16" t="s">
        <v>29</v>
      </c>
      <c r="D25" s="13">
        <v>0</v>
      </c>
      <c r="E25" s="9"/>
    </row>
    <row r="26" spans="1:5" ht="17.25" customHeight="1">
      <c r="A26" s="10"/>
      <c r="B26" s="11"/>
      <c r="C26" s="16" t="s">
        <v>30</v>
      </c>
      <c r="D26" s="13">
        <v>0</v>
      </c>
      <c r="E26" s="9"/>
    </row>
    <row r="27" spans="1:5" ht="17.25" customHeight="1">
      <c r="A27" s="10"/>
      <c r="B27" s="11"/>
      <c r="C27" s="16" t="s">
        <v>31</v>
      </c>
      <c r="D27" s="13">
        <v>528</v>
      </c>
      <c r="E27" s="9"/>
    </row>
    <row r="28" spans="1:5" ht="17.25" customHeight="1">
      <c r="A28" s="10"/>
      <c r="B28" s="11"/>
      <c r="C28" s="16" t="s">
        <v>32</v>
      </c>
      <c r="D28" s="13">
        <v>0</v>
      </c>
      <c r="E28" s="9"/>
    </row>
    <row r="29" spans="1:5" ht="17.25" customHeight="1">
      <c r="A29" s="10"/>
      <c r="B29" s="11"/>
      <c r="C29" s="16" t="s">
        <v>33</v>
      </c>
      <c r="D29" s="13">
        <v>0</v>
      </c>
      <c r="E29" s="9"/>
    </row>
    <row r="30" spans="1:5" ht="17.25" customHeight="1">
      <c r="A30" s="10"/>
      <c r="B30" s="11"/>
      <c r="C30" s="16" t="s">
        <v>34</v>
      </c>
      <c r="D30" s="13">
        <v>0</v>
      </c>
      <c r="E30" s="9"/>
    </row>
    <row r="31" spans="1:5" ht="17.25" customHeight="1">
      <c r="A31" s="10"/>
      <c r="B31" s="11"/>
      <c r="C31" s="16" t="s">
        <v>35</v>
      </c>
      <c r="D31" s="13">
        <v>0</v>
      </c>
      <c r="E31" s="9"/>
    </row>
    <row r="32" spans="1:5" ht="17.25" customHeight="1">
      <c r="A32" s="10"/>
      <c r="B32" s="11"/>
      <c r="C32" s="16" t="s">
        <v>36</v>
      </c>
      <c r="D32" s="11">
        <v>0</v>
      </c>
      <c r="E32" s="9"/>
    </row>
    <row r="33" spans="1:5" ht="17.25" customHeight="1">
      <c r="A33" s="10"/>
      <c r="B33" s="11"/>
      <c r="C33" s="20"/>
      <c r="D33" s="21"/>
      <c r="E33" s="9"/>
    </row>
    <row r="34" spans="1:5" ht="17.25" customHeight="1">
      <c r="A34" s="10"/>
      <c r="B34" s="11"/>
      <c r="C34" s="20"/>
      <c r="D34" s="11"/>
      <c r="E34" s="9"/>
    </row>
    <row r="35" spans="1:5" ht="17.25" customHeight="1">
      <c r="A35" s="10"/>
      <c r="B35" s="11"/>
      <c r="C35" s="20" t="s">
        <v>37</v>
      </c>
      <c r="D35" s="11"/>
      <c r="E35" s="9"/>
    </row>
    <row r="36" spans="1:5" ht="17.25" customHeight="1">
      <c r="A36" s="10"/>
      <c r="B36" s="11"/>
      <c r="C36" s="20"/>
      <c r="D36" s="11"/>
      <c r="E36" s="9"/>
    </row>
    <row r="37" spans="1:5" ht="17.25" customHeight="1">
      <c r="A37" s="22" t="s">
        <v>38</v>
      </c>
      <c r="B37" s="11">
        <f>SUM(B8+B9+B11)</f>
        <v>19342</v>
      </c>
      <c r="C37" s="22" t="s">
        <v>39</v>
      </c>
      <c r="D37" s="11">
        <f>SUM(D7+D35)</f>
        <v>19342</v>
      </c>
    </row>
    <row r="38" spans="1:5" ht="9.75" customHeight="1">
      <c r="D38" s="9"/>
    </row>
    <row r="39" spans="1:5" ht="9.75" customHeight="1"/>
    <row r="40" spans="1:5" ht="12.75" customHeight="1"/>
    <row r="41" spans="1:5" ht="12.75" customHeight="1"/>
    <row r="42" spans="1:5" ht="12.75" customHeight="1"/>
    <row r="43" spans="1:5" ht="12.75" customHeight="1"/>
    <row r="44" spans="1:5" ht="9.75" customHeight="1">
      <c r="D44" s="9"/>
    </row>
  </sheetData>
  <mergeCells count="4">
    <mergeCell ref="A5:A6"/>
    <mergeCell ref="B5:B6"/>
    <mergeCell ref="C5:C6"/>
    <mergeCell ref="D5:D6"/>
  </mergeCells>
  <phoneticPr fontId="0" type="noConversion"/>
  <printOptions horizontalCentered="1"/>
  <pageMargins left="0.78740157480314954" right="0.59055118110236215" top="0.39370078740157477" bottom="0.39370078740157477" header="0" footer="0"/>
  <pageSetup paperSize="9" scale="7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showGridLines="0" showZeros="0" topLeftCell="A4" workbookViewId="0">
      <selection activeCell="C8" sqref="C8"/>
    </sheetView>
  </sheetViews>
  <sheetFormatPr defaultColWidth="9.1640625" defaultRowHeight="11.25"/>
  <cols>
    <col min="1" max="1" width="14.5" customWidth="1"/>
    <col min="2" max="2" width="34.83203125" customWidth="1"/>
    <col min="3" max="8" width="18.33203125" customWidth="1"/>
  </cols>
  <sheetData>
    <row r="1" spans="1:19" ht="25.5" customHeight="1">
      <c r="A1" s="23"/>
      <c r="B1" s="23"/>
      <c r="C1" s="24"/>
      <c r="D1" s="25"/>
      <c r="E1" s="25"/>
      <c r="F1" s="25"/>
      <c r="G1" s="26"/>
      <c r="H1" s="3" t="s">
        <v>40</v>
      </c>
    </row>
    <row r="2" spans="1:19" ht="25.5" customHeight="1">
      <c r="A2" s="27" t="s">
        <v>41</v>
      </c>
      <c r="B2" s="27"/>
      <c r="C2" s="28"/>
      <c r="D2" s="28"/>
      <c r="E2" s="28"/>
      <c r="F2" s="28"/>
      <c r="G2" s="29"/>
      <c r="H2" s="30"/>
    </row>
    <row r="3" spans="1:19" ht="25.5" customHeight="1">
      <c r="A3" s="31"/>
      <c r="B3" s="31"/>
      <c r="C3" s="24"/>
      <c r="D3" s="25"/>
      <c r="E3" s="25"/>
      <c r="F3" s="25"/>
      <c r="G3" s="26"/>
      <c r="H3" s="3" t="s">
        <v>2</v>
      </c>
    </row>
    <row r="4" spans="1:19" ht="20.25" customHeight="1">
      <c r="A4" s="32" t="s">
        <v>42</v>
      </c>
      <c r="B4" s="32"/>
      <c r="C4" s="100" t="s">
        <v>43</v>
      </c>
      <c r="D4" s="33" t="s">
        <v>44</v>
      </c>
      <c r="E4" s="34"/>
      <c r="F4" s="35"/>
      <c r="G4" s="35" t="s">
        <v>45</v>
      </c>
      <c r="H4" s="35"/>
    </row>
    <row r="5" spans="1:19" s="42" customFormat="1" ht="46.5" customHeight="1">
      <c r="A5" s="36" t="s">
        <v>46</v>
      </c>
      <c r="B5" s="37" t="s">
        <v>47</v>
      </c>
      <c r="C5" s="100"/>
      <c r="D5" s="38" t="s">
        <v>48</v>
      </c>
      <c r="E5" s="39" t="s">
        <v>49</v>
      </c>
      <c r="F5" s="40" t="s">
        <v>50</v>
      </c>
      <c r="G5" s="41" t="s">
        <v>51</v>
      </c>
      <c r="H5" s="41" t="s">
        <v>52</v>
      </c>
    </row>
    <row r="6" spans="1:19" ht="20.25" customHeight="1">
      <c r="A6" s="43" t="s">
        <v>53</v>
      </c>
      <c r="B6" s="44" t="s">
        <v>53</v>
      </c>
      <c r="C6" s="38">
        <v>1</v>
      </c>
      <c r="D6" s="45">
        <v>2</v>
      </c>
      <c r="E6" s="45">
        <v>3</v>
      </c>
      <c r="F6" s="45">
        <v>4</v>
      </c>
      <c r="G6" s="38">
        <v>5</v>
      </c>
      <c r="H6" s="38">
        <v>6</v>
      </c>
      <c r="I6" s="9"/>
    </row>
    <row r="7" spans="1:19" s="42" customFormat="1" ht="20.25" customHeight="1">
      <c r="A7" s="46" t="s">
        <v>54</v>
      </c>
      <c r="B7" s="20" t="s">
        <v>55</v>
      </c>
      <c r="C7" s="47">
        <v>13870</v>
      </c>
      <c r="D7" s="47">
        <v>15609</v>
      </c>
      <c r="E7" s="47">
        <v>12529</v>
      </c>
      <c r="F7" s="48">
        <v>3080</v>
      </c>
      <c r="G7" s="49">
        <f>D7-C7</f>
        <v>1739</v>
      </c>
      <c r="H7" s="48">
        <f>D7/C7*100-100</f>
        <v>12.537851478010097</v>
      </c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ht="20.25" customHeight="1">
      <c r="A8" s="46" t="s">
        <v>56</v>
      </c>
      <c r="B8" s="20" t="s">
        <v>57</v>
      </c>
      <c r="C8" s="47">
        <v>13870</v>
      </c>
      <c r="D8" s="47">
        <v>15609</v>
      </c>
      <c r="E8" s="47">
        <v>12529</v>
      </c>
      <c r="F8" s="48">
        <v>3080</v>
      </c>
      <c r="G8" s="49">
        <f t="shared" ref="G8:G17" si="0">D8-C8</f>
        <v>1739</v>
      </c>
      <c r="H8" s="48">
        <f t="shared" ref="H8:H17" si="1">D8/C8*100-100</f>
        <v>12.537851478010097</v>
      </c>
      <c r="I8" s="9"/>
    </row>
    <row r="9" spans="1:19" ht="20.25" customHeight="1">
      <c r="A9" s="46" t="s">
        <v>58</v>
      </c>
      <c r="B9" s="20" t="s">
        <v>59</v>
      </c>
      <c r="C9" s="47">
        <v>7850</v>
      </c>
      <c r="D9" s="47">
        <v>12430</v>
      </c>
      <c r="E9" s="47">
        <v>12430</v>
      </c>
      <c r="F9" s="48">
        <v>0</v>
      </c>
      <c r="G9" s="49">
        <f t="shared" si="0"/>
        <v>4580</v>
      </c>
      <c r="H9" s="48">
        <f t="shared" si="1"/>
        <v>58.343949044585997</v>
      </c>
      <c r="I9" s="9"/>
    </row>
    <row r="10" spans="1:19" ht="20.25" customHeight="1">
      <c r="A10" s="46" t="s">
        <v>60</v>
      </c>
      <c r="B10" s="20" t="s">
        <v>61</v>
      </c>
      <c r="C10" s="47">
        <v>2550</v>
      </c>
      <c r="D10" s="47">
        <v>100</v>
      </c>
      <c r="E10" s="47">
        <v>0</v>
      </c>
      <c r="F10" s="48">
        <v>100</v>
      </c>
      <c r="G10" s="49">
        <f t="shared" si="0"/>
        <v>-2450</v>
      </c>
      <c r="H10" s="48">
        <f t="shared" si="1"/>
        <v>-96.078431372549019</v>
      </c>
    </row>
    <row r="11" spans="1:19" ht="20.25" customHeight="1">
      <c r="A11" s="46" t="s">
        <v>62</v>
      </c>
      <c r="B11" s="20" t="s">
        <v>63</v>
      </c>
      <c r="C11" s="47">
        <v>650</v>
      </c>
      <c r="D11" s="47">
        <v>650</v>
      </c>
      <c r="E11" s="47">
        <v>0</v>
      </c>
      <c r="F11" s="48">
        <v>650</v>
      </c>
      <c r="G11" s="49">
        <f t="shared" si="0"/>
        <v>0</v>
      </c>
      <c r="H11" s="48">
        <f t="shared" si="1"/>
        <v>0</v>
      </c>
    </row>
    <row r="12" spans="1:19" ht="20.25" customHeight="1">
      <c r="A12" s="46" t="s">
        <v>64</v>
      </c>
      <c r="B12" s="20" t="s">
        <v>65</v>
      </c>
      <c r="C12" s="47">
        <v>1000</v>
      </c>
      <c r="D12" s="47">
        <v>1000</v>
      </c>
      <c r="E12" s="47">
        <v>0</v>
      </c>
      <c r="F12" s="48">
        <v>1000</v>
      </c>
      <c r="G12" s="49">
        <f t="shared" si="0"/>
        <v>0</v>
      </c>
      <c r="H12" s="48">
        <f t="shared" si="1"/>
        <v>0</v>
      </c>
    </row>
    <row r="13" spans="1:19" ht="20.25" customHeight="1">
      <c r="A13" s="46" t="s">
        <v>66</v>
      </c>
      <c r="B13" s="20" t="s">
        <v>67</v>
      </c>
      <c r="C13" s="47">
        <v>570</v>
      </c>
      <c r="D13" s="47">
        <v>570</v>
      </c>
      <c r="E13" s="47">
        <v>0</v>
      </c>
      <c r="F13" s="48">
        <v>570</v>
      </c>
      <c r="G13" s="49">
        <f t="shared" si="0"/>
        <v>0</v>
      </c>
      <c r="H13" s="48">
        <f t="shared" si="1"/>
        <v>0</v>
      </c>
    </row>
    <row r="14" spans="1:19" ht="20.25" customHeight="1">
      <c r="A14" s="46" t="s">
        <v>68</v>
      </c>
      <c r="B14" s="20" t="s">
        <v>69</v>
      </c>
      <c r="C14" s="47">
        <v>300</v>
      </c>
      <c r="D14" s="47">
        <v>300</v>
      </c>
      <c r="E14" s="47">
        <v>0</v>
      </c>
      <c r="F14" s="48">
        <v>300</v>
      </c>
      <c r="G14" s="49">
        <f t="shared" si="0"/>
        <v>0</v>
      </c>
      <c r="H14" s="48">
        <f t="shared" si="1"/>
        <v>0</v>
      </c>
    </row>
    <row r="15" spans="1:19" ht="20.25" customHeight="1">
      <c r="A15" s="46" t="s">
        <v>70</v>
      </c>
      <c r="B15" s="20" t="s">
        <v>71</v>
      </c>
      <c r="C15" s="47">
        <v>99</v>
      </c>
      <c r="D15" s="47">
        <v>99</v>
      </c>
      <c r="E15" s="47">
        <v>99</v>
      </c>
      <c r="F15" s="48">
        <v>0</v>
      </c>
      <c r="G15" s="49">
        <f t="shared" si="0"/>
        <v>0</v>
      </c>
      <c r="H15" s="48">
        <f t="shared" si="1"/>
        <v>0</v>
      </c>
    </row>
    <row r="16" spans="1:19" ht="20.25" customHeight="1">
      <c r="A16" s="46" t="s">
        <v>72</v>
      </c>
      <c r="B16" s="20" t="s">
        <v>73</v>
      </c>
      <c r="C16" s="47">
        <v>460</v>
      </c>
      <c r="D16" s="47">
        <v>460</v>
      </c>
      <c r="E16" s="47">
        <v>0</v>
      </c>
      <c r="F16" s="48">
        <v>460</v>
      </c>
      <c r="G16" s="49">
        <f t="shared" si="0"/>
        <v>0</v>
      </c>
      <c r="H16" s="48">
        <f t="shared" si="1"/>
        <v>0</v>
      </c>
    </row>
    <row r="17" spans="1:8" ht="20.25" customHeight="1">
      <c r="A17" s="46" t="s">
        <v>74</v>
      </c>
      <c r="B17" s="20" t="s">
        <v>75</v>
      </c>
      <c r="C17" s="47">
        <v>1460</v>
      </c>
      <c r="D17" s="47">
        <v>1315</v>
      </c>
      <c r="E17" s="47">
        <v>1315</v>
      </c>
      <c r="F17" s="48">
        <v>0</v>
      </c>
      <c r="G17" s="49">
        <f t="shared" si="0"/>
        <v>-145</v>
      </c>
      <c r="H17" s="48">
        <f t="shared" si="1"/>
        <v>-9.9315068493150704</v>
      </c>
    </row>
    <row r="18" spans="1:8" ht="20.25" customHeight="1">
      <c r="A18" s="46" t="s">
        <v>76</v>
      </c>
      <c r="B18" s="20" t="s">
        <v>77</v>
      </c>
      <c r="C18" s="47">
        <v>1460</v>
      </c>
      <c r="D18" s="47">
        <v>1315</v>
      </c>
      <c r="E18" s="47">
        <v>1315</v>
      </c>
      <c r="F18" s="48">
        <v>0</v>
      </c>
      <c r="G18" s="49">
        <f t="shared" ref="G18:G28" si="2">D18-C18</f>
        <v>-145</v>
      </c>
      <c r="H18" s="48">
        <f t="shared" ref="H18:H28" si="3">D18/C18*100-100</f>
        <v>-9.9315068493150704</v>
      </c>
    </row>
    <row r="19" spans="1:8" ht="20.25" customHeight="1">
      <c r="A19" s="46" t="s">
        <v>78</v>
      </c>
      <c r="B19" s="20" t="s">
        <v>79</v>
      </c>
      <c r="C19" s="47">
        <v>800</v>
      </c>
      <c r="D19" s="47">
        <v>568</v>
      </c>
      <c r="E19" s="47">
        <v>568</v>
      </c>
      <c r="F19" s="48">
        <v>0</v>
      </c>
      <c r="G19" s="49">
        <f t="shared" si="2"/>
        <v>-232</v>
      </c>
      <c r="H19" s="48">
        <f t="shared" si="3"/>
        <v>-29</v>
      </c>
    </row>
    <row r="20" spans="1:8" ht="20.25" customHeight="1">
      <c r="A20" s="46" t="s">
        <v>80</v>
      </c>
      <c r="B20" s="20" t="s">
        <v>81</v>
      </c>
      <c r="C20" s="47">
        <v>660</v>
      </c>
      <c r="D20" s="47">
        <v>747</v>
      </c>
      <c r="E20" s="47">
        <v>747</v>
      </c>
      <c r="F20" s="48">
        <v>0</v>
      </c>
      <c r="G20" s="49">
        <f t="shared" si="2"/>
        <v>87</v>
      </c>
      <c r="H20" s="48">
        <f t="shared" si="3"/>
        <v>13.181818181818187</v>
      </c>
    </row>
    <row r="21" spans="1:8" ht="20.25" customHeight="1">
      <c r="A21" s="46" t="s">
        <v>82</v>
      </c>
      <c r="B21" s="20" t="s">
        <v>83</v>
      </c>
      <c r="C21" s="47">
        <v>200</v>
      </c>
      <c r="D21" s="47">
        <v>240</v>
      </c>
      <c r="E21" s="47">
        <v>240</v>
      </c>
      <c r="F21" s="48">
        <v>0</v>
      </c>
      <c r="G21" s="49">
        <f t="shared" si="2"/>
        <v>40</v>
      </c>
      <c r="H21" s="48">
        <f t="shared" si="3"/>
        <v>20</v>
      </c>
    </row>
    <row r="22" spans="1:8" ht="20.25" customHeight="1">
      <c r="A22" s="46" t="s">
        <v>84</v>
      </c>
      <c r="B22" s="20" t="s">
        <v>85</v>
      </c>
      <c r="C22" s="47">
        <v>200</v>
      </c>
      <c r="D22" s="47">
        <v>240</v>
      </c>
      <c r="E22" s="47">
        <v>240</v>
      </c>
      <c r="F22" s="48">
        <v>0</v>
      </c>
      <c r="G22" s="49">
        <f t="shared" si="2"/>
        <v>40</v>
      </c>
      <c r="H22" s="48">
        <f t="shared" si="3"/>
        <v>20</v>
      </c>
    </row>
    <row r="23" spans="1:8" ht="20.25" customHeight="1">
      <c r="A23" s="46" t="s">
        <v>86</v>
      </c>
      <c r="B23" s="20" t="s">
        <v>87</v>
      </c>
      <c r="C23" s="47">
        <v>200</v>
      </c>
      <c r="D23" s="47">
        <v>200</v>
      </c>
      <c r="E23" s="47">
        <v>200</v>
      </c>
      <c r="F23" s="48">
        <v>0</v>
      </c>
      <c r="G23" s="49">
        <f t="shared" si="2"/>
        <v>0</v>
      </c>
      <c r="H23" s="48">
        <f t="shared" si="3"/>
        <v>0</v>
      </c>
    </row>
    <row r="24" spans="1:8" ht="20.25" customHeight="1">
      <c r="A24" s="46" t="s">
        <v>88</v>
      </c>
      <c r="B24" s="20" t="s">
        <v>89</v>
      </c>
      <c r="C24" s="47">
        <v>0</v>
      </c>
      <c r="D24" s="47">
        <v>40</v>
      </c>
      <c r="E24" s="47">
        <v>40</v>
      </c>
      <c r="F24" s="48">
        <v>0</v>
      </c>
      <c r="G24" s="49">
        <f t="shared" si="2"/>
        <v>40</v>
      </c>
      <c r="H24" s="48"/>
    </row>
    <row r="25" spans="1:8" ht="20.25" customHeight="1">
      <c r="A25" s="46" t="s">
        <v>90</v>
      </c>
      <c r="B25" s="20" t="s">
        <v>91</v>
      </c>
      <c r="C25" s="47">
        <v>0</v>
      </c>
      <c r="D25" s="47">
        <v>528</v>
      </c>
      <c r="E25" s="47">
        <v>528</v>
      </c>
      <c r="F25" s="48">
        <v>0</v>
      </c>
      <c r="G25" s="49">
        <f t="shared" si="2"/>
        <v>528</v>
      </c>
      <c r="H25" s="48"/>
    </row>
    <row r="26" spans="1:8" ht="20.25" customHeight="1">
      <c r="A26" s="46" t="s">
        <v>92</v>
      </c>
      <c r="B26" s="20" t="s">
        <v>93</v>
      </c>
      <c r="C26" s="47">
        <v>0</v>
      </c>
      <c r="D26" s="47">
        <v>528</v>
      </c>
      <c r="E26" s="47">
        <v>528</v>
      </c>
      <c r="F26" s="48">
        <v>0</v>
      </c>
      <c r="G26" s="49">
        <f t="shared" si="2"/>
        <v>528</v>
      </c>
      <c r="H26" s="48"/>
    </row>
    <row r="27" spans="1:8" ht="20.25" customHeight="1">
      <c r="A27" s="46" t="s">
        <v>94</v>
      </c>
      <c r="B27" s="20" t="s">
        <v>95</v>
      </c>
      <c r="C27" s="47">
        <v>0</v>
      </c>
      <c r="D27" s="47">
        <v>528</v>
      </c>
      <c r="E27" s="47">
        <v>528</v>
      </c>
      <c r="F27" s="48">
        <v>0</v>
      </c>
      <c r="G27" s="49">
        <f t="shared" si="2"/>
        <v>528</v>
      </c>
      <c r="H27" s="48"/>
    </row>
    <row r="28" spans="1:8" ht="20.25" customHeight="1">
      <c r="A28" s="46"/>
      <c r="B28" s="20" t="s">
        <v>96</v>
      </c>
      <c r="C28" s="47">
        <v>15530</v>
      </c>
      <c r="D28" s="47">
        <v>17692</v>
      </c>
      <c r="E28" s="47">
        <v>14612</v>
      </c>
      <c r="F28" s="48">
        <v>3080</v>
      </c>
      <c r="G28" s="49">
        <f t="shared" si="2"/>
        <v>2162</v>
      </c>
      <c r="H28" s="48">
        <f t="shared" si="3"/>
        <v>13.92144236960722</v>
      </c>
    </row>
  </sheetData>
  <mergeCells count="1">
    <mergeCell ref="C4:C5"/>
  </mergeCells>
  <phoneticPr fontId="0" type="noConversion"/>
  <printOptions horizontalCentered="1"/>
  <pageMargins left="0.78740157480314954" right="0.59055118110236215" top="0.39370078740157477" bottom="0.39370078740157477" header="0" footer="0"/>
  <pageSetup paperSize="9" scale="70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4"/>
  <sheetViews>
    <sheetView showGridLines="0" showZeros="0" workbookViewId="0"/>
  </sheetViews>
  <sheetFormatPr defaultColWidth="9.1640625" defaultRowHeight="11.25"/>
  <cols>
    <col min="1" max="1" width="15.1640625" customWidth="1"/>
    <col min="2" max="2" width="34.1640625" customWidth="1"/>
    <col min="3" max="5" width="29.5" customWidth="1"/>
  </cols>
  <sheetData>
    <row r="1" spans="1:27" s="53" customFormat="1" ht="25.5" customHeight="1">
      <c r="A1" s="31"/>
      <c r="B1" s="31"/>
      <c r="C1" s="52"/>
      <c r="D1" s="52"/>
      <c r="E1" s="3" t="s">
        <v>97</v>
      </c>
    </row>
    <row r="2" spans="1:27" s="54" customFormat="1" ht="25.5" customHeight="1">
      <c r="A2" s="5" t="s">
        <v>98</v>
      </c>
      <c r="B2" s="5"/>
      <c r="C2" s="5"/>
      <c r="D2" s="5"/>
      <c r="E2" s="5"/>
    </row>
    <row r="3" spans="1:27" s="53" customFormat="1" ht="25.5" customHeight="1">
      <c r="A3" s="55"/>
      <c r="C3" s="52"/>
      <c r="D3" s="52"/>
      <c r="E3" s="3" t="s">
        <v>2</v>
      </c>
    </row>
    <row r="4" spans="1:27" s="53" customFormat="1" ht="18" customHeight="1">
      <c r="A4" s="35" t="s">
        <v>99</v>
      </c>
      <c r="B4" s="35"/>
      <c r="C4" s="35" t="s">
        <v>100</v>
      </c>
      <c r="D4" s="35"/>
      <c r="E4" s="35"/>
    </row>
    <row r="5" spans="1:27" s="42" customFormat="1" ht="30.75" customHeight="1">
      <c r="A5" s="56" t="s">
        <v>46</v>
      </c>
      <c r="B5" s="56" t="s">
        <v>47</v>
      </c>
      <c r="C5" s="56" t="s">
        <v>96</v>
      </c>
      <c r="D5" s="56" t="s">
        <v>101</v>
      </c>
      <c r="E5" s="56" t="s">
        <v>102</v>
      </c>
    </row>
    <row r="6" spans="1:27" s="53" customFormat="1" ht="18.75" customHeight="1">
      <c r="A6" s="57" t="s">
        <v>53</v>
      </c>
      <c r="B6" s="57" t="s">
        <v>53</v>
      </c>
      <c r="C6" s="58">
        <v>1</v>
      </c>
      <c r="D6" s="58">
        <v>2</v>
      </c>
      <c r="E6" s="58">
        <v>3</v>
      </c>
    </row>
    <row r="7" spans="1:27" s="53" customFormat="1" ht="18" customHeight="1">
      <c r="A7" s="46" t="s">
        <v>103</v>
      </c>
      <c r="B7" s="16" t="s">
        <v>104</v>
      </c>
      <c r="C7" s="15">
        <v>13514</v>
      </c>
      <c r="D7" s="15">
        <v>13514</v>
      </c>
      <c r="E7" s="15">
        <v>0</v>
      </c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 spans="1:27" ht="18" customHeight="1">
      <c r="A8" s="46" t="s">
        <v>105</v>
      </c>
      <c r="B8" s="16" t="s">
        <v>106</v>
      </c>
      <c r="C8" s="15">
        <v>213</v>
      </c>
      <c r="D8" s="15">
        <v>213</v>
      </c>
      <c r="E8" s="15">
        <v>0</v>
      </c>
    </row>
    <row r="9" spans="1:27" ht="18" customHeight="1">
      <c r="A9" s="46" t="s">
        <v>107</v>
      </c>
      <c r="B9" s="16" t="s">
        <v>108</v>
      </c>
      <c r="C9" s="15">
        <v>20</v>
      </c>
      <c r="D9" s="15">
        <v>20</v>
      </c>
      <c r="E9" s="15">
        <v>0</v>
      </c>
    </row>
    <row r="10" spans="1:27" ht="18" customHeight="1">
      <c r="A10" s="46" t="s">
        <v>109</v>
      </c>
      <c r="B10" s="16" t="s">
        <v>110</v>
      </c>
      <c r="C10" s="15">
        <v>2</v>
      </c>
      <c r="D10" s="15">
        <v>2</v>
      </c>
      <c r="E10" s="15">
        <v>0</v>
      </c>
    </row>
    <row r="11" spans="1:27" ht="18" customHeight="1">
      <c r="A11" s="46" t="s">
        <v>111</v>
      </c>
      <c r="B11" s="16" t="s">
        <v>112</v>
      </c>
      <c r="C11" s="15">
        <v>7822</v>
      </c>
      <c r="D11" s="15">
        <v>7822</v>
      </c>
      <c r="E11" s="15">
        <v>0</v>
      </c>
    </row>
    <row r="12" spans="1:27" ht="18" customHeight="1">
      <c r="A12" s="46" t="s">
        <v>113</v>
      </c>
      <c r="B12" s="16" t="s">
        <v>114</v>
      </c>
      <c r="C12" s="15">
        <v>534</v>
      </c>
      <c r="D12" s="15">
        <v>534</v>
      </c>
      <c r="E12" s="15">
        <v>0</v>
      </c>
    </row>
    <row r="13" spans="1:27" ht="18" customHeight="1">
      <c r="A13" s="46" t="s">
        <v>115</v>
      </c>
      <c r="B13" s="16" t="s">
        <v>116</v>
      </c>
      <c r="C13" s="15">
        <v>1469</v>
      </c>
      <c r="D13" s="15">
        <v>1469</v>
      </c>
      <c r="E13" s="15">
        <v>0</v>
      </c>
    </row>
    <row r="14" spans="1:27" ht="18" customHeight="1">
      <c r="A14" s="46" t="s">
        <v>117</v>
      </c>
      <c r="B14" s="16" t="s">
        <v>118</v>
      </c>
      <c r="C14" s="15">
        <v>240</v>
      </c>
      <c r="D14" s="15">
        <v>240</v>
      </c>
      <c r="E14" s="15">
        <v>0</v>
      </c>
    </row>
    <row r="15" spans="1:27" ht="18" customHeight="1">
      <c r="A15" s="46" t="s">
        <v>119</v>
      </c>
      <c r="B15" s="16" t="s">
        <v>120</v>
      </c>
      <c r="C15" s="15">
        <v>528</v>
      </c>
      <c r="D15" s="15">
        <v>528</v>
      </c>
      <c r="E15" s="15">
        <v>0</v>
      </c>
    </row>
    <row r="16" spans="1:27" ht="18" customHeight="1">
      <c r="A16" s="46" t="s">
        <v>121</v>
      </c>
      <c r="B16" s="16" t="s">
        <v>122</v>
      </c>
      <c r="C16" s="15">
        <v>2686</v>
      </c>
      <c r="D16" s="15">
        <v>2686</v>
      </c>
      <c r="E16" s="15">
        <v>0</v>
      </c>
    </row>
    <row r="17" spans="1:5" ht="18" customHeight="1">
      <c r="A17" s="46" t="s">
        <v>123</v>
      </c>
      <c r="B17" s="16" t="s">
        <v>124</v>
      </c>
      <c r="C17" s="15">
        <v>530</v>
      </c>
      <c r="D17" s="15">
        <v>0</v>
      </c>
      <c r="E17" s="15">
        <v>530</v>
      </c>
    </row>
    <row r="18" spans="1:5" ht="18" customHeight="1">
      <c r="A18" s="46" t="s">
        <v>125</v>
      </c>
      <c r="B18" s="16" t="s">
        <v>126</v>
      </c>
      <c r="C18" s="15">
        <v>530</v>
      </c>
      <c r="D18" s="15">
        <v>0</v>
      </c>
      <c r="E18" s="15">
        <v>530</v>
      </c>
    </row>
    <row r="19" spans="1:5" ht="18" customHeight="1">
      <c r="A19" s="46" t="s">
        <v>127</v>
      </c>
      <c r="B19" s="16" t="s">
        <v>128</v>
      </c>
      <c r="C19" s="15">
        <v>568</v>
      </c>
      <c r="D19" s="15">
        <v>527</v>
      </c>
      <c r="E19" s="15">
        <v>41</v>
      </c>
    </row>
    <row r="20" spans="1:5" ht="18" customHeight="1">
      <c r="A20" s="46" t="s">
        <v>129</v>
      </c>
      <c r="B20" s="16" t="s">
        <v>130</v>
      </c>
      <c r="C20" s="15">
        <v>535</v>
      </c>
      <c r="D20" s="15">
        <v>527</v>
      </c>
      <c r="E20" s="15">
        <v>8</v>
      </c>
    </row>
    <row r="21" spans="1:5" ht="18" customHeight="1">
      <c r="A21" s="46" t="s">
        <v>131</v>
      </c>
      <c r="B21" s="16" t="s">
        <v>132</v>
      </c>
      <c r="C21" s="15">
        <v>33</v>
      </c>
      <c r="D21" s="15">
        <v>0</v>
      </c>
      <c r="E21" s="15">
        <v>33</v>
      </c>
    </row>
    <row r="22" spans="1:5" ht="18" customHeight="1">
      <c r="A22" s="46"/>
      <c r="B22" s="16" t="s">
        <v>96</v>
      </c>
      <c r="C22" s="15">
        <v>14612</v>
      </c>
      <c r="D22" s="15">
        <v>14041</v>
      </c>
      <c r="E22" s="15">
        <v>571</v>
      </c>
    </row>
    <row r="23" spans="1:5" ht="9.75" customHeight="1">
      <c r="A23" s="9"/>
      <c r="B23" s="9"/>
    </row>
    <row r="24" spans="1:5" ht="9.75" customHeight="1">
      <c r="D24" s="9"/>
      <c r="E24" s="9"/>
    </row>
    <row r="25" spans="1:5" ht="12.75" customHeight="1"/>
    <row r="26" spans="1:5" ht="12.75" customHeight="1"/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spans="4:5" ht="12.75" customHeight="1"/>
    <row r="34" spans="4:5" ht="9.75" customHeight="1">
      <c r="D34" s="9"/>
      <c r="E34" s="9"/>
    </row>
  </sheetData>
  <phoneticPr fontId="0" type="noConversion"/>
  <printOptions horizontalCentered="1"/>
  <pageMargins left="0.78740157480314954" right="0.59055118110236215" top="0.39370078740157477" bottom="0.39370078740157477" header="0" footer="0"/>
  <pageSetup paperSize="9" scale="7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showGridLines="0" showZeros="0" workbookViewId="0">
      <selection activeCell="O8" sqref="O8"/>
    </sheetView>
  </sheetViews>
  <sheetFormatPr defaultColWidth="9.1640625" defaultRowHeight="11.25"/>
  <cols>
    <col min="1" max="18" width="10.83203125" customWidth="1"/>
  </cols>
  <sheetData>
    <row r="1" spans="1:18" ht="25.5" customHeight="1">
      <c r="A1" s="61"/>
      <c r="B1" s="61"/>
      <c r="C1" s="62"/>
      <c r="E1" s="63"/>
      <c r="F1" s="64"/>
      <c r="G1" s="64"/>
      <c r="H1" s="64"/>
      <c r="I1" s="64"/>
      <c r="J1" s="64"/>
      <c r="K1" s="64"/>
      <c r="L1" s="64"/>
      <c r="M1" s="64"/>
      <c r="R1" s="3" t="s">
        <v>133</v>
      </c>
    </row>
    <row r="2" spans="1:18" ht="25.5" customHeight="1">
      <c r="A2" s="5" t="s">
        <v>134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5"/>
      <c r="O2" s="65"/>
      <c r="P2" s="65"/>
      <c r="Q2" s="65"/>
      <c r="R2" s="5"/>
    </row>
    <row r="3" spans="1:18" ht="25.5" customHeight="1">
      <c r="A3" s="66"/>
      <c r="B3" s="67"/>
      <c r="C3" s="62"/>
      <c r="E3" s="68"/>
      <c r="F3" s="64"/>
      <c r="G3" s="64"/>
      <c r="H3" s="64"/>
      <c r="I3" s="69"/>
      <c r="J3" s="64"/>
      <c r="K3" s="64"/>
      <c r="L3" s="64"/>
      <c r="M3" s="64"/>
      <c r="R3" s="3" t="s">
        <v>2</v>
      </c>
    </row>
    <row r="4" spans="1:18" ht="28.5" customHeight="1">
      <c r="A4" s="32" t="s">
        <v>135</v>
      </c>
      <c r="B4" s="32"/>
      <c r="C4" s="32"/>
      <c r="D4" s="35"/>
      <c r="E4" s="32"/>
      <c r="F4" s="33"/>
      <c r="G4" s="32" t="s">
        <v>136</v>
      </c>
      <c r="H4" s="32"/>
      <c r="I4" s="32"/>
      <c r="J4" s="35"/>
      <c r="K4" s="32"/>
      <c r="L4" s="33"/>
      <c r="M4" s="32" t="s">
        <v>44</v>
      </c>
      <c r="N4" s="32"/>
      <c r="O4" s="32"/>
      <c r="P4" s="35"/>
      <c r="Q4" s="32"/>
      <c r="R4" s="33"/>
    </row>
    <row r="5" spans="1:18" ht="28.5" customHeight="1">
      <c r="A5" s="101" t="s">
        <v>96</v>
      </c>
      <c r="B5" s="102" t="s">
        <v>137</v>
      </c>
      <c r="C5" s="70" t="s">
        <v>138</v>
      </c>
      <c r="D5" s="35"/>
      <c r="E5" s="32"/>
      <c r="F5" s="103" t="s">
        <v>139</v>
      </c>
      <c r="G5" s="101" t="s">
        <v>96</v>
      </c>
      <c r="H5" s="102" t="s">
        <v>137</v>
      </c>
      <c r="I5" s="70" t="s">
        <v>138</v>
      </c>
      <c r="J5" s="35"/>
      <c r="K5" s="32"/>
      <c r="L5" s="104" t="s">
        <v>139</v>
      </c>
      <c r="M5" s="101" t="s">
        <v>96</v>
      </c>
      <c r="N5" s="102" t="s">
        <v>137</v>
      </c>
      <c r="O5" s="70" t="s">
        <v>138</v>
      </c>
      <c r="P5" s="35"/>
      <c r="Q5" s="32"/>
      <c r="R5" s="103" t="s">
        <v>139</v>
      </c>
    </row>
    <row r="6" spans="1:18" ht="28.5" customHeight="1">
      <c r="A6" s="101"/>
      <c r="B6" s="102"/>
      <c r="C6" s="71" t="s">
        <v>48</v>
      </c>
      <c r="D6" s="71" t="s">
        <v>140</v>
      </c>
      <c r="E6" s="71" t="s">
        <v>141</v>
      </c>
      <c r="F6" s="103"/>
      <c r="G6" s="101"/>
      <c r="H6" s="102"/>
      <c r="I6" s="40" t="s">
        <v>48</v>
      </c>
      <c r="J6" s="40" t="s">
        <v>140</v>
      </c>
      <c r="K6" s="40" t="s">
        <v>141</v>
      </c>
      <c r="L6" s="104"/>
      <c r="M6" s="101"/>
      <c r="N6" s="102"/>
      <c r="O6" s="71" t="s">
        <v>48</v>
      </c>
      <c r="P6" s="71" t="s">
        <v>140</v>
      </c>
      <c r="Q6" s="71" t="s">
        <v>141</v>
      </c>
      <c r="R6" s="103"/>
    </row>
    <row r="7" spans="1:18" ht="18" customHeight="1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72">
        <v>17</v>
      </c>
      <c r="R7" s="72">
        <v>18</v>
      </c>
    </row>
    <row r="8" spans="1:18" ht="18" customHeight="1">
      <c r="A8" s="73">
        <f>SUM(B8:C8,F8)</f>
        <v>800</v>
      </c>
      <c r="B8" s="73"/>
      <c r="C8" s="73">
        <f>SUM(D8:E8)</f>
        <v>800</v>
      </c>
      <c r="D8" s="74">
        <v>250</v>
      </c>
      <c r="E8" s="73">
        <v>550</v>
      </c>
      <c r="F8" s="15"/>
      <c r="G8" s="15">
        <f>SUM(H8:I8,L8)</f>
        <v>770</v>
      </c>
      <c r="H8" s="15"/>
      <c r="I8" s="15">
        <f>SUM(J8:K8)</f>
        <v>770</v>
      </c>
      <c r="J8" s="15">
        <v>250</v>
      </c>
      <c r="K8" s="15">
        <v>520</v>
      </c>
      <c r="L8" s="15"/>
      <c r="M8" s="15">
        <v>770</v>
      </c>
      <c r="N8" s="15">
        <v>0</v>
      </c>
      <c r="O8" s="15">
        <v>770</v>
      </c>
      <c r="P8" s="15">
        <v>0</v>
      </c>
      <c r="Q8" s="15">
        <v>770</v>
      </c>
      <c r="R8" s="15">
        <v>0</v>
      </c>
    </row>
    <row r="9" spans="1:18" ht="13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9.7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9.7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ht="9.75" customHeight="1">
      <c r="C12" s="9"/>
      <c r="E12" s="9"/>
      <c r="F12" s="9"/>
      <c r="G12" s="9"/>
      <c r="H12" s="9"/>
      <c r="I12" s="9"/>
      <c r="J12" s="9"/>
      <c r="K12" s="9"/>
      <c r="M12" s="9"/>
      <c r="N12" s="9"/>
      <c r="O12" s="9"/>
      <c r="P12" s="9"/>
    </row>
    <row r="13" spans="1:18" ht="9.75" customHeight="1">
      <c r="C13" s="9"/>
      <c r="E13" s="9"/>
      <c r="F13" s="9"/>
      <c r="G13" s="9"/>
      <c r="H13" s="9"/>
      <c r="I13" s="9"/>
      <c r="M13" s="9"/>
      <c r="N13" s="9"/>
      <c r="P13" s="9"/>
    </row>
    <row r="14" spans="1:18" ht="9.75" customHeight="1">
      <c r="C14" s="9"/>
      <c r="E14" s="9"/>
      <c r="F14" s="9"/>
      <c r="G14" s="9"/>
      <c r="H14" s="9"/>
      <c r="I14" s="9"/>
      <c r="N14" s="9"/>
      <c r="P14" s="9"/>
    </row>
    <row r="15" spans="1:18" ht="9.75" customHeight="1">
      <c r="E15" s="9"/>
      <c r="F15" s="9"/>
      <c r="G15" s="9"/>
      <c r="H15" s="9"/>
      <c r="I15" s="9"/>
      <c r="N15" s="9"/>
      <c r="P15" s="9"/>
    </row>
    <row r="16" spans="1:18" ht="9.75" customHeight="1">
      <c r="E16" s="9"/>
      <c r="F16" s="9"/>
      <c r="G16" s="9"/>
      <c r="H16" s="9"/>
      <c r="I16" s="9"/>
      <c r="N16" s="9"/>
      <c r="P16" s="9"/>
    </row>
    <row r="17" spans="5:16" ht="9.75" customHeight="1">
      <c r="E17" s="9"/>
      <c r="F17" s="9"/>
      <c r="H17" s="9"/>
      <c r="I17" s="9"/>
      <c r="N17" s="9"/>
      <c r="O17" s="9"/>
      <c r="P17" s="9"/>
    </row>
    <row r="18" spans="5:16" ht="9.75" customHeight="1">
      <c r="E18" s="9"/>
      <c r="F18" s="9"/>
      <c r="I18" s="9"/>
      <c r="J18" s="9"/>
      <c r="N18" s="9"/>
    </row>
    <row r="19" spans="5:16" ht="9.75" customHeight="1">
      <c r="E19" s="9"/>
      <c r="F19" s="9"/>
      <c r="K19" s="9"/>
      <c r="M19" s="9"/>
      <c r="N19" s="9"/>
    </row>
    <row r="20" spans="5:16" ht="9.75" customHeight="1">
      <c r="E20" s="9"/>
      <c r="F20" s="9"/>
      <c r="M20" s="9"/>
    </row>
    <row r="21" spans="5:16" ht="9.75" customHeight="1">
      <c r="E21" s="9"/>
      <c r="F21" s="9"/>
    </row>
    <row r="22" spans="5:16" ht="9.75" customHeight="1">
      <c r="E22" s="9"/>
      <c r="F22" s="9"/>
    </row>
    <row r="23" spans="5:16">
      <c r="F23" s="9"/>
    </row>
  </sheetData>
  <mergeCells count="9">
    <mergeCell ref="M5:M6"/>
    <mergeCell ref="N5:N6"/>
    <mergeCell ref="R5:R6"/>
    <mergeCell ref="A5:A6"/>
    <mergeCell ref="B5:B6"/>
    <mergeCell ref="F5:F6"/>
    <mergeCell ref="G5:G6"/>
    <mergeCell ref="H5:H6"/>
    <mergeCell ref="L5:L6"/>
  </mergeCells>
  <phoneticPr fontId="0" type="noConversion"/>
  <printOptions horizontalCentered="1"/>
  <pageMargins left="0.78740157480314954" right="0.59055118110236215" top="0.39370078740157477" bottom="0.39370078740157477" header="0" footer="0"/>
  <pageSetup paperSize="9" scale="80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tabSelected="1" workbookViewId="0">
      <selection activeCell="B9" sqref="B9"/>
    </sheetView>
  </sheetViews>
  <sheetFormatPr defaultColWidth="9.1640625" defaultRowHeight="11.25"/>
  <cols>
    <col min="1" max="1" width="21.33203125" customWidth="1"/>
    <col min="2" max="2" width="38" customWidth="1"/>
    <col min="3" max="5" width="30" customWidth="1"/>
  </cols>
  <sheetData>
    <row r="1" spans="1:7" ht="25.5" customHeight="1">
      <c r="A1" s="75"/>
      <c r="B1" s="75"/>
      <c r="C1" s="76"/>
      <c r="D1" s="77"/>
      <c r="E1" s="78" t="s">
        <v>142</v>
      </c>
    </row>
    <row r="2" spans="1:7" ht="25.5" customHeight="1">
      <c r="A2" s="79" t="s">
        <v>143</v>
      </c>
      <c r="B2" s="80"/>
      <c r="C2" s="80"/>
      <c r="D2" s="80"/>
      <c r="E2" s="80"/>
    </row>
    <row r="3" spans="1:7" ht="25.5" customHeight="1">
      <c r="A3" s="81"/>
      <c r="B3" s="81"/>
      <c r="C3" s="76"/>
      <c r="D3" s="82"/>
      <c r="E3" s="78" t="s">
        <v>2</v>
      </c>
    </row>
    <row r="4" spans="1:7" ht="30.75" customHeight="1">
      <c r="A4" s="32" t="s">
        <v>42</v>
      </c>
      <c r="B4" s="32"/>
      <c r="C4" s="32" t="s">
        <v>144</v>
      </c>
      <c r="D4" s="32"/>
      <c r="E4" s="32"/>
    </row>
    <row r="5" spans="1:7" ht="30.75" customHeight="1">
      <c r="A5" s="43" t="s">
        <v>46</v>
      </c>
      <c r="B5" s="44" t="s">
        <v>47</v>
      </c>
      <c r="C5" s="83" t="s">
        <v>96</v>
      </c>
      <c r="D5" s="83" t="s">
        <v>49</v>
      </c>
      <c r="E5" s="83" t="s">
        <v>50</v>
      </c>
    </row>
    <row r="6" spans="1:7" ht="21.75" customHeight="1">
      <c r="A6" s="84" t="s">
        <v>53</v>
      </c>
      <c r="B6" s="85" t="s">
        <v>53</v>
      </c>
      <c r="C6" s="86">
        <v>1</v>
      </c>
      <c r="D6" s="83">
        <v>2</v>
      </c>
      <c r="E6" s="83">
        <v>3</v>
      </c>
      <c r="F6" s="9"/>
      <c r="G6" s="9"/>
    </row>
    <row r="7" spans="1:7" ht="18" customHeight="1">
      <c r="A7" s="46"/>
      <c r="B7" s="20"/>
      <c r="C7" s="15"/>
      <c r="D7" s="15"/>
      <c r="E7" s="15"/>
      <c r="F7" s="9"/>
      <c r="G7" s="9"/>
    </row>
    <row r="8" spans="1:7" ht="9.75" customHeight="1">
      <c r="A8" s="9"/>
      <c r="B8" s="9"/>
      <c r="C8" s="9"/>
      <c r="D8" s="9"/>
      <c r="E8" s="9"/>
      <c r="F8" s="9"/>
      <c r="G8" s="9"/>
    </row>
    <row r="9" spans="1:7" ht="9.75" customHeight="1">
      <c r="A9" s="9"/>
      <c r="B9" s="9" t="s">
        <v>196</v>
      </c>
      <c r="C9" s="9"/>
      <c r="D9" s="9"/>
      <c r="E9" s="9"/>
      <c r="F9" s="9"/>
      <c r="G9" s="9"/>
    </row>
    <row r="10" spans="1:7" ht="9.75" customHeight="1">
      <c r="B10" s="9"/>
      <c r="C10" s="9"/>
      <c r="D10" s="9"/>
      <c r="E10" s="9"/>
      <c r="F10" s="9"/>
    </row>
    <row r="11" spans="1:7" ht="9.75" customHeight="1">
      <c r="B11" s="9"/>
      <c r="C11" s="9"/>
      <c r="D11" s="9"/>
      <c r="E11" s="9"/>
      <c r="F11" s="9"/>
      <c r="G11" s="9"/>
    </row>
    <row r="12" spans="1:7" ht="9.75" customHeight="1">
      <c r="B12" s="9"/>
      <c r="C12" s="9"/>
      <c r="D12" s="9"/>
      <c r="E12" s="9"/>
      <c r="F12" s="9"/>
      <c r="G12" s="9"/>
    </row>
    <row r="13" spans="1:7" ht="9.75" customHeight="1">
      <c r="C13" s="9"/>
      <c r="D13" s="9"/>
      <c r="E13" s="9"/>
      <c r="F13" s="9"/>
      <c r="G13" s="9"/>
    </row>
    <row r="14" spans="1:7" ht="9.75" customHeight="1">
      <c r="C14" s="9"/>
      <c r="D14" s="9"/>
      <c r="E14" s="9"/>
      <c r="F14" s="9"/>
      <c r="G14" s="9"/>
    </row>
    <row r="15" spans="1:7" ht="9.75" customHeight="1">
      <c r="D15" s="9"/>
      <c r="E15" s="9"/>
      <c r="F15" s="9"/>
    </row>
    <row r="16" spans="1:7" ht="9.75" customHeight="1">
      <c r="D16" s="9"/>
      <c r="E16" s="9"/>
      <c r="F16" s="9"/>
    </row>
    <row r="17" spans="4:6" ht="9.75" customHeight="1">
      <c r="D17" s="9"/>
      <c r="E17" s="9"/>
      <c r="F17" s="9"/>
    </row>
    <row r="18" spans="4:6" ht="9.75" customHeight="1"/>
    <row r="19" spans="4:6" ht="9.75" customHeight="1"/>
    <row r="20" spans="4:6" ht="9.75" customHeight="1">
      <c r="D20" s="9"/>
      <c r="E20" s="9"/>
    </row>
    <row r="21" spans="4:6" ht="9.75" customHeight="1"/>
    <row r="22" spans="4:6" ht="9.75" customHeight="1"/>
    <row r="23" spans="4:6" ht="9.75" customHeight="1"/>
    <row r="24" spans="4:6" ht="9.75" customHeight="1"/>
    <row r="25" spans="4:6" ht="9.75" customHeight="1"/>
    <row r="26" spans="4:6" ht="12.75" customHeight="1"/>
    <row r="27" spans="4:6" ht="12.75" customHeight="1"/>
    <row r="28" spans="4:6" ht="12.75" customHeight="1"/>
    <row r="29" spans="4:6" ht="12.75" customHeight="1"/>
    <row r="30" spans="4:6" ht="12.75" customHeight="1"/>
    <row r="31" spans="4:6" ht="12.75" customHeight="1"/>
    <row r="32" spans="4:6" ht="12.75" customHeight="1"/>
    <row r="33" ht="12.75" customHeight="1"/>
    <row r="34" ht="9.75" customHeight="1"/>
  </sheetData>
  <phoneticPr fontId="0" type="noConversion"/>
  <printOptions horizontalCentered="1"/>
  <pageMargins left="0.78740157480314954" right="0.59055118110236215" top="0.39370078740157477" bottom="0.39370078740157477" header="0" footer="0"/>
  <pageSetup paperSize="9" scale="48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showZeros="0" workbookViewId="0"/>
  </sheetViews>
  <sheetFormatPr defaultColWidth="9.1640625" defaultRowHeight="11.25"/>
  <cols>
    <col min="1" max="4" width="31" customWidth="1"/>
  </cols>
  <sheetData>
    <row r="1" spans="1:6" ht="25.5" customHeight="1">
      <c r="A1" s="81"/>
      <c r="B1" s="81"/>
      <c r="C1" s="62"/>
      <c r="D1" s="3" t="s">
        <v>145</v>
      </c>
    </row>
    <row r="2" spans="1:6" ht="25.5" customHeight="1">
      <c r="A2" s="87" t="s">
        <v>146</v>
      </c>
      <c r="B2" s="87"/>
      <c r="C2" s="88"/>
      <c r="D2" s="88"/>
    </row>
    <row r="3" spans="1:6" ht="25.5" customHeight="1">
      <c r="A3" s="67"/>
      <c r="B3" s="67"/>
      <c r="C3" s="62"/>
      <c r="D3" s="3" t="s">
        <v>2</v>
      </c>
    </row>
    <row r="4" spans="1:6" ht="30" customHeight="1">
      <c r="A4" s="8" t="s">
        <v>3</v>
      </c>
      <c r="B4" s="8"/>
      <c r="C4" s="8" t="s">
        <v>4</v>
      </c>
      <c r="D4" s="8"/>
    </row>
    <row r="5" spans="1:6" ht="14.25" customHeight="1">
      <c r="A5" s="98" t="s">
        <v>5</v>
      </c>
      <c r="B5" s="98" t="s">
        <v>6</v>
      </c>
      <c r="C5" s="98" t="s">
        <v>5</v>
      </c>
      <c r="D5" s="99" t="s">
        <v>6</v>
      </c>
    </row>
    <row r="6" spans="1:6" ht="14.25" customHeight="1">
      <c r="A6" s="98"/>
      <c r="B6" s="105"/>
      <c r="C6" s="98"/>
      <c r="D6" s="99"/>
    </row>
    <row r="7" spans="1:6" ht="16.5" customHeight="1">
      <c r="A7" s="89" t="s">
        <v>147</v>
      </c>
      <c r="B7" s="17">
        <v>17692</v>
      </c>
      <c r="C7" s="90" t="s">
        <v>148</v>
      </c>
      <c r="D7" s="11">
        <v>17259</v>
      </c>
    </row>
    <row r="8" spans="1:6" ht="16.5" customHeight="1">
      <c r="A8" s="89" t="s">
        <v>149</v>
      </c>
      <c r="B8" s="17">
        <v>0</v>
      </c>
      <c r="C8" s="90" t="s">
        <v>150</v>
      </c>
      <c r="D8" s="15">
        <v>0</v>
      </c>
    </row>
    <row r="9" spans="1:6" ht="16.5" customHeight="1">
      <c r="A9" s="54" t="s">
        <v>151</v>
      </c>
      <c r="B9" s="17">
        <v>0</v>
      </c>
      <c r="C9" s="90" t="s">
        <v>152</v>
      </c>
      <c r="D9" s="15">
        <v>0</v>
      </c>
      <c r="E9" s="9"/>
    </row>
    <row r="10" spans="1:6" ht="16.5" customHeight="1">
      <c r="A10" s="89" t="s">
        <v>153</v>
      </c>
      <c r="B10" s="17">
        <v>0</v>
      </c>
      <c r="C10" s="90" t="s">
        <v>154</v>
      </c>
      <c r="D10" s="15">
        <v>0</v>
      </c>
      <c r="E10" s="9"/>
    </row>
    <row r="11" spans="1:6" ht="16.5" customHeight="1">
      <c r="A11" s="89" t="s">
        <v>155</v>
      </c>
      <c r="B11" s="17">
        <v>0</v>
      </c>
      <c r="C11" s="90" t="s">
        <v>156</v>
      </c>
      <c r="D11" s="15">
        <v>0</v>
      </c>
      <c r="E11" s="9"/>
    </row>
    <row r="12" spans="1:6" ht="16.5" customHeight="1">
      <c r="A12" s="89" t="s">
        <v>157</v>
      </c>
      <c r="B12" s="15">
        <v>0</v>
      </c>
      <c r="C12" s="90" t="s">
        <v>158</v>
      </c>
      <c r="D12" s="15">
        <v>0</v>
      </c>
      <c r="E12" s="9"/>
      <c r="F12" s="9"/>
    </row>
    <row r="13" spans="1:6" ht="16.5" customHeight="1">
      <c r="A13" s="18"/>
      <c r="B13" s="91"/>
      <c r="C13" s="16" t="s">
        <v>159</v>
      </c>
      <c r="D13" s="15">
        <v>0</v>
      </c>
      <c r="E13" s="9"/>
    </row>
    <row r="14" spans="1:6" ht="16.5" customHeight="1">
      <c r="A14" s="10" t="s">
        <v>160</v>
      </c>
      <c r="B14" s="15">
        <f>B7+B8+B9+B10+B11+B12</f>
        <v>17692</v>
      </c>
      <c r="C14" s="16" t="s">
        <v>161</v>
      </c>
      <c r="D14" s="15">
        <v>1315</v>
      </c>
    </row>
    <row r="15" spans="1:6" ht="16.5" customHeight="1">
      <c r="A15" s="92" t="s">
        <v>162</v>
      </c>
      <c r="B15" s="13">
        <v>0</v>
      </c>
      <c r="C15" s="90" t="s">
        <v>163</v>
      </c>
      <c r="D15" s="11">
        <v>0</v>
      </c>
    </row>
    <row r="16" spans="1:6" ht="16.5" customHeight="1">
      <c r="A16" s="92" t="s">
        <v>164</v>
      </c>
      <c r="B16" s="11">
        <v>1650</v>
      </c>
      <c r="C16" s="90" t="s">
        <v>165</v>
      </c>
      <c r="D16" s="11">
        <v>240</v>
      </c>
    </row>
    <row r="17" spans="1:6" ht="16.5" customHeight="1">
      <c r="A17" s="10"/>
      <c r="B17" s="21"/>
      <c r="C17" s="90" t="s">
        <v>166</v>
      </c>
      <c r="D17" s="11">
        <v>0</v>
      </c>
    </row>
    <row r="18" spans="1:6" ht="16.5" customHeight="1">
      <c r="A18" s="10"/>
      <c r="B18" s="11"/>
      <c r="C18" s="16" t="s">
        <v>167</v>
      </c>
      <c r="D18" s="11">
        <v>0</v>
      </c>
    </row>
    <row r="19" spans="1:6" ht="16.5" customHeight="1">
      <c r="A19" s="10"/>
      <c r="B19" s="11"/>
      <c r="C19" s="16" t="s">
        <v>168</v>
      </c>
      <c r="D19" s="11">
        <v>0</v>
      </c>
    </row>
    <row r="20" spans="1:6" ht="16.5" customHeight="1">
      <c r="A20" s="10"/>
      <c r="B20" s="11"/>
      <c r="C20" s="16" t="s">
        <v>169</v>
      </c>
      <c r="D20" s="11">
        <v>0</v>
      </c>
    </row>
    <row r="21" spans="1:6" ht="16.5" customHeight="1">
      <c r="A21" s="10"/>
      <c r="B21" s="11"/>
      <c r="C21" s="16" t="s">
        <v>170</v>
      </c>
      <c r="D21" s="11">
        <v>0</v>
      </c>
    </row>
    <row r="22" spans="1:6" ht="16.5" customHeight="1">
      <c r="A22" s="10"/>
      <c r="B22" s="11"/>
      <c r="C22" s="16" t="s">
        <v>171</v>
      </c>
      <c r="D22" s="11">
        <v>0</v>
      </c>
      <c r="E22" s="9"/>
    </row>
    <row r="23" spans="1:6" ht="16.5" customHeight="1">
      <c r="A23" s="10"/>
      <c r="B23" s="11"/>
      <c r="C23" s="16" t="s">
        <v>172</v>
      </c>
      <c r="D23" s="11">
        <v>0</v>
      </c>
      <c r="E23" s="9"/>
    </row>
    <row r="24" spans="1:6" ht="16.5" customHeight="1">
      <c r="A24" s="10"/>
      <c r="B24" s="11"/>
      <c r="C24" s="16" t="s">
        <v>173</v>
      </c>
      <c r="D24" s="11">
        <v>0</v>
      </c>
      <c r="E24" s="9"/>
    </row>
    <row r="25" spans="1:6" ht="16.5" customHeight="1">
      <c r="A25" s="10"/>
      <c r="B25" s="11"/>
      <c r="C25" s="16" t="s">
        <v>174</v>
      </c>
      <c r="D25" s="11">
        <v>0</v>
      </c>
      <c r="E25" s="9"/>
    </row>
    <row r="26" spans="1:6" ht="16.5" customHeight="1">
      <c r="A26" s="10"/>
      <c r="B26" s="11"/>
      <c r="C26" s="16" t="s">
        <v>175</v>
      </c>
      <c r="D26" s="11">
        <v>528</v>
      </c>
    </row>
    <row r="27" spans="1:6" ht="16.5" customHeight="1">
      <c r="A27" s="10"/>
      <c r="B27" s="11"/>
      <c r="C27" s="16" t="s">
        <v>176</v>
      </c>
      <c r="D27" s="11">
        <v>0</v>
      </c>
      <c r="E27" s="9"/>
    </row>
    <row r="28" spans="1:6" ht="16.5" customHeight="1">
      <c r="A28" s="10"/>
      <c r="B28" s="11"/>
      <c r="C28" s="16" t="s">
        <v>177</v>
      </c>
      <c r="D28" s="11">
        <v>0</v>
      </c>
      <c r="E28" s="9"/>
      <c r="F28" s="9"/>
    </row>
    <row r="29" spans="1:6" ht="16.5" customHeight="1">
      <c r="A29" s="10"/>
      <c r="B29" s="11"/>
      <c r="C29" s="16" t="s">
        <v>178</v>
      </c>
      <c r="D29" s="11">
        <v>0</v>
      </c>
      <c r="E29" s="9"/>
      <c r="F29" s="9"/>
    </row>
    <row r="30" spans="1:6" ht="16.5" customHeight="1">
      <c r="A30" s="10"/>
      <c r="B30" s="11"/>
      <c r="C30" s="16" t="s">
        <v>179</v>
      </c>
      <c r="D30" s="11">
        <v>0</v>
      </c>
      <c r="E30" s="9"/>
      <c r="F30" s="9"/>
    </row>
    <row r="31" spans="1:6" ht="16.5" customHeight="1">
      <c r="A31" s="10"/>
      <c r="B31" s="11"/>
      <c r="C31" s="16" t="s">
        <v>180</v>
      </c>
      <c r="D31" s="11">
        <v>0</v>
      </c>
      <c r="E31" s="9"/>
    </row>
    <row r="32" spans="1:6" ht="16.5" customHeight="1">
      <c r="A32" s="10"/>
      <c r="B32" s="11"/>
      <c r="D32" s="11"/>
    </row>
    <row r="33" spans="1:4" ht="16.5" customHeight="1">
      <c r="A33" s="10"/>
      <c r="B33" s="11"/>
      <c r="C33" s="16"/>
      <c r="D33" s="11"/>
    </row>
    <row r="34" spans="1:4" ht="16.5" customHeight="1">
      <c r="A34" s="10"/>
      <c r="B34" s="11"/>
      <c r="C34" s="16" t="s">
        <v>181</v>
      </c>
      <c r="D34" s="15">
        <f>SUM(D7:D31)</f>
        <v>19342</v>
      </c>
    </row>
    <row r="35" spans="1:4" ht="16.5" customHeight="1">
      <c r="A35" s="10"/>
      <c r="B35" s="11"/>
      <c r="C35" s="16" t="s">
        <v>182</v>
      </c>
      <c r="D35" s="11"/>
    </row>
    <row r="36" spans="1:4" ht="16.5" customHeight="1">
      <c r="A36" s="10"/>
      <c r="B36" s="11"/>
      <c r="C36" s="16"/>
      <c r="D36" s="11"/>
    </row>
    <row r="37" spans="1:4" ht="18" customHeight="1">
      <c r="A37" s="22" t="s">
        <v>38</v>
      </c>
      <c r="B37" s="15">
        <f>B7+B8+B9+B10+B11+B12+B13+B15+B16</f>
        <v>19342</v>
      </c>
      <c r="C37" s="22" t="s">
        <v>39</v>
      </c>
      <c r="D37" s="15">
        <f>SUM(D34+D35)</f>
        <v>19342</v>
      </c>
    </row>
    <row r="38" spans="1:4" ht="9.75" customHeight="1"/>
    <row r="39" spans="1:4" ht="9.75" customHeight="1">
      <c r="A39" s="9"/>
      <c r="B39" s="9"/>
      <c r="C39" s="9"/>
      <c r="D39" s="9"/>
    </row>
    <row r="40" spans="1:4" ht="9.75" customHeight="1">
      <c r="B40" s="9"/>
      <c r="C40" s="9"/>
      <c r="D40" s="9"/>
    </row>
    <row r="41" spans="1:4" ht="9.75" customHeight="1">
      <c r="B41" s="9"/>
      <c r="C41" s="9"/>
      <c r="D41" s="9"/>
    </row>
    <row r="42" spans="1:4" ht="9.75" customHeight="1">
      <c r="C42" s="9"/>
      <c r="D42" s="9"/>
    </row>
    <row r="43" spans="1:4" ht="9.75" customHeight="1">
      <c r="D43" s="9"/>
    </row>
    <row r="44" spans="1:4" ht="9.75" customHeight="1"/>
    <row r="45" spans="1:4" ht="9.75" customHeight="1"/>
    <row r="46" spans="1:4" ht="9.75" customHeight="1"/>
    <row r="47" spans="1:4" ht="9.75" customHeight="1"/>
    <row r="48" spans="1:4" ht="9.75" customHeight="1"/>
  </sheetData>
  <mergeCells count="4">
    <mergeCell ref="A5:A6"/>
    <mergeCell ref="B5:B6"/>
    <mergeCell ref="C5:C6"/>
    <mergeCell ref="D5:D6"/>
  </mergeCells>
  <phoneticPr fontId="0" type="noConversion"/>
  <printOptions horizontalCentered="1"/>
  <pageMargins left="0.78740157480314954" right="0.59055118110236215" top="0.39370078740157477" bottom="0.39370078740157477" header="0" footer="0"/>
  <pageSetup paperSize="9" scale="7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showGridLines="0" showZeros="0" workbookViewId="0">
      <selection activeCell="D15" sqref="D15"/>
    </sheetView>
  </sheetViews>
  <sheetFormatPr defaultColWidth="9.1640625" defaultRowHeight="11.25"/>
  <cols>
    <col min="1" max="1" width="12.1640625" customWidth="1"/>
    <col min="2" max="2" width="24.1640625" customWidth="1"/>
    <col min="3" max="3" width="18.6640625" customWidth="1"/>
    <col min="4" max="7" width="15.1640625" customWidth="1"/>
    <col min="8" max="8" width="15.6640625" customWidth="1"/>
    <col min="9" max="12" width="15.1640625" customWidth="1"/>
  </cols>
  <sheetData>
    <row r="1" spans="1:14" ht="25.5" customHeight="1">
      <c r="A1" s="75"/>
      <c r="B1" s="75"/>
      <c r="C1" s="76"/>
      <c r="D1" s="77"/>
      <c r="E1" s="69"/>
      <c r="L1" s="93" t="s">
        <v>183</v>
      </c>
    </row>
    <row r="2" spans="1:14" ht="25.5" customHeight="1">
      <c r="A2" s="80" t="s">
        <v>184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ht="25.5" customHeight="1">
      <c r="A3" s="81"/>
      <c r="B3" s="81"/>
      <c r="C3" s="76"/>
      <c r="D3" s="82"/>
      <c r="E3" s="69"/>
      <c r="L3" s="93" t="s">
        <v>2</v>
      </c>
    </row>
    <row r="4" spans="1:14" ht="30" customHeight="1">
      <c r="A4" s="32" t="s">
        <v>185</v>
      </c>
      <c r="B4" s="32"/>
      <c r="C4" s="104" t="s">
        <v>96</v>
      </c>
      <c r="D4" s="104" t="s">
        <v>164</v>
      </c>
      <c r="E4" s="104" t="s">
        <v>186</v>
      </c>
      <c r="F4" s="104" t="s">
        <v>187</v>
      </c>
      <c r="G4" s="32" t="s">
        <v>188</v>
      </c>
      <c r="H4" s="32"/>
      <c r="I4" s="104" t="s">
        <v>189</v>
      </c>
      <c r="J4" s="106" t="s">
        <v>190</v>
      </c>
      <c r="K4" s="106" t="s">
        <v>191</v>
      </c>
      <c r="L4" s="106" t="s">
        <v>162</v>
      </c>
    </row>
    <row r="5" spans="1:14" ht="30" customHeight="1">
      <c r="A5" s="36" t="s">
        <v>46</v>
      </c>
      <c r="B5" s="37" t="s">
        <v>47</v>
      </c>
      <c r="C5" s="104"/>
      <c r="D5" s="104"/>
      <c r="E5" s="104"/>
      <c r="F5" s="104"/>
      <c r="G5" s="38" t="s">
        <v>192</v>
      </c>
      <c r="H5" s="38" t="s">
        <v>193</v>
      </c>
      <c r="I5" s="104"/>
      <c r="J5" s="106"/>
      <c r="K5" s="106"/>
      <c r="L5" s="106"/>
    </row>
    <row r="6" spans="1:14" ht="26.25" customHeight="1">
      <c r="A6" s="94" t="s">
        <v>53</v>
      </c>
      <c r="B6" s="95" t="s">
        <v>53</v>
      </c>
      <c r="C6" s="96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96">
        <v>7</v>
      </c>
      <c r="J6" s="40">
        <v>8</v>
      </c>
      <c r="K6" s="40">
        <v>10</v>
      </c>
      <c r="L6" s="96">
        <v>11</v>
      </c>
      <c r="M6" s="9"/>
    </row>
    <row r="7" spans="1:14" ht="17.25" customHeight="1">
      <c r="A7" s="46" t="s">
        <v>54</v>
      </c>
      <c r="B7" s="20" t="s">
        <v>55</v>
      </c>
      <c r="C7" s="15">
        <v>17259</v>
      </c>
      <c r="D7" s="15">
        <v>1650</v>
      </c>
      <c r="E7" s="15">
        <v>15609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9"/>
      <c r="N7" s="9"/>
    </row>
    <row r="8" spans="1:14" ht="17.25" customHeight="1">
      <c r="A8" s="46" t="s">
        <v>56</v>
      </c>
      <c r="B8" s="20" t="s">
        <v>57</v>
      </c>
      <c r="C8" s="15">
        <v>17259</v>
      </c>
      <c r="D8" s="15">
        <v>1650</v>
      </c>
      <c r="E8" s="15">
        <v>15609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9"/>
    </row>
    <row r="9" spans="1:14" ht="17.25" customHeight="1">
      <c r="A9" s="46" t="s">
        <v>62</v>
      </c>
      <c r="B9" s="20" t="s">
        <v>63</v>
      </c>
      <c r="C9" s="15">
        <v>650</v>
      </c>
      <c r="D9" s="15">
        <v>0</v>
      </c>
      <c r="E9" s="15">
        <v>650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9"/>
    </row>
    <row r="10" spans="1:14" ht="17.25" customHeight="1">
      <c r="A10" s="46" t="s">
        <v>70</v>
      </c>
      <c r="B10" s="20" t="s">
        <v>71</v>
      </c>
      <c r="C10" s="15">
        <v>99</v>
      </c>
      <c r="D10" s="15">
        <v>0</v>
      </c>
      <c r="E10" s="15">
        <v>99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9"/>
    </row>
    <row r="11" spans="1:14" ht="17.25" customHeight="1">
      <c r="A11" s="46" t="s">
        <v>60</v>
      </c>
      <c r="B11" s="20" t="s">
        <v>61</v>
      </c>
      <c r="C11" s="15">
        <v>1750</v>
      </c>
      <c r="D11" s="15">
        <v>1650</v>
      </c>
      <c r="E11" s="15">
        <v>100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9"/>
    </row>
    <row r="12" spans="1:14" ht="17.25" customHeight="1">
      <c r="A12" s="46" t="s">
        <v>72</v>
      </c>
      <c r="B12" s="20" t="s">
        <v>73</v>
      </c>
      <c r="C12" s="15">
        <v>460</v>
      </c>
      <c r="D12" s="15">
        <v>0</v>
      </c>
      <c r="E12" s="15">
        <v>460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9"/>
      <c r="N12" s="9"/>
    </row>
    <row r="13" spans="1:14" ht="17.25" customHeight="1">
      <c r="A13" s="46" t="s">
        <v>58</v>
      </c>
      <c r="B13" s="20" t="s">
        <v>59</v>
      </c>
      <c r="C13" s="15">
        <v>12430</v>
      </c>
      <c r="D13" s="15">
        <v>0</v>
      </c>
      <c r="E13" s="15">
        <v>12430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9"/>
      <c r="N13" s="9"/>
    </row>
    <row r="14" spans="1:14" ht="17.25" customHeight="1">
      <c r="A14" s="46" t="s">
        <v>66</v>
      </c>
      <c r="B14" s="20" t="s">
        <v>67</v>
      </c>
      <c r="C14" s="15">
        <v>570</v>
      </c>
      <c r="D14" s="15">
        <v>0</v>
      </c>
      <c r="E14" s="15">
        <v>570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4" ht="17.25" customHeight="1">
      <c r="A15" s="46" t="s">
        <v>68</v>
      </c>
      <c r="B15" s="20" t="s">
        <v>69</v>
      </c>
      <c r="C15" s="15">
        <v>300</v>
      </c>
      <c r="D15" s="15">
        <v>0</v>
      </c>
      <c r="E15" s="15">
        <v>300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 spans="1:14" ht="17.25" customHeight="1">
      <c r="A16" s="46" t="s">
        <v>64</v>
      </c>
      <c r="B16" s="20" t="s">
        <v>65</v>
      </c>
      <c r="C16" s="15">
        <v>1000</v>
      </c>
      <c r="D16" s="15">
        <v>0</v>
      </c>
      <c r="E16" s="15">
        <v>1000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ht="17.25" customHeight="1">
      <c r="A17" s="46" t="s">
        <v>74</v>
      </c>
      <c r="B17" s="20" t="s">
        <v>75</v>
      </c>
      <c r="C17" s="15">
        <v>1315</v>
      </c>
      <c r="D17" s="15">
        <v>0</v>
      </c>
      <c r="E17" s="15">
        <v>1315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t="17.25" customHeight="1">
      <c r="A18" s="46" t="s">
        <v>76</v>
      </c>
      <c r="B18" s="20" t="s">
        <v>77</v>
      </c>
      <c r="C18" s="15">
        <v>1315</v>
      </c>
      <c r="D18" s="15">
        <v>0</v>
      </c>
      <c r="E18" s="15">
        <v>1315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17.25" customHeight="1">
      <c r="A19" s="46" t="s">
        <v>80</v>
      </c>
      <c r="B19" s="20" t="s">
        <v>81</v>
      </c>
      <c r="C19" s="15">
        <v>747</v>
      </c>
      <c r="D19" s="15">
        <v>0</v>
      </c>
      <c r="E19" s="15">
        <v>747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ht="17.25" customHeight="1">
      <c r="A20" s="46" t="s">
        <v>78</v>
      </c>
      <c r="B20" s="20" t="s">
        <v>79</v>
      </c>
      <c r="C20" s="15">
        <v>568</v>
      </c>
      <c r="D20" s="15">
        <v>0</v>
      </c>
      <c r="E20" s="15">
        <v>568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t="17.25" customHeight="1">
      <c r="A21" s="46" t="s">
        <v>82</v>
      </c>
      <c r="B21" s="20" t="s">
        <v>83</v>
      </c>
      <c r="C21" s="15">
        <v>240</v>
      </c>
      <c r="D21" s="15">
        <v>0</v>
      </c>
      <c r="E21" s="15">
        <v>240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</row>
    <row r="22" spans="1:12" ht="17.25" customHeight="1">
      <c r="A22" s="46" t="s">
        <v>84</v>
      </c>
      <c r="B22" s="20" t="s">
        <v>85</v>
      </c>
      <c r="C22" s="15">
        <v>240</v>
      </c>
      <c r="D22" s="15">
        <v>0</v>
      </c>
      <c r="E22" s="15">
        <v>240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t="17.25" customHeight="1">
      <c r="A23" s="46" t="s">
        <v>86</v>
      </c>
      <c r="B23" s="20" t="s">
        <v>87</v>
      </c>
      <c r="C23" s="15">
        <v>200</v>
      </c>
      <c r="D23" s="15">
        <v>0</v>
      </c>
      <c r="E23" s="15">
        <v>200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t="17.25" customHeight="1">
      <c r="A24" s="46" t="s">
        <v>88</v>
      </c>
      <c r="B24" s="20" t="s">
        <v>89</v>
      </c>
      <c r="C24" s="15">
        <v>40</v>
      </c>
      <c r="D24" s="15">
        <v>0</v>
      </c>
      <c r="E24" s="15">
        <v>40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ht="17.25" customHeight="1">
      <c r="A25" s="46" t="s">
        <v>90</v>
      </c>
      <c r="B25" s="20" t="s">
        <v>91</v>
      </c>
      <c r="C25" s="15">
        <v>528</v>
      </c>
      <c r="D25" s="15">
        <v>0</v>
      </c>
      <c r="E25" s="15">
        <v>528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ht="17.25" customHeight="1">
      <c r="A26" s="46" t="s">
        <v>92</v>
      </c>
      <c r="B26" s="20" t="s">
        <v>93</v>
      </c>
      <c r="C26" s="15">
        <v>528</v>
      </c>
      <c r="D26" s="15">
        <v>0</v>
      </c>
      <c r="E26" s="15">
        <v>528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t="17.25" customHeight="1">
      <c r="A27" s="46" t="s">
        <v>94</v>
      </c>
      <c r="B27" s="20" t="s">
        <v>95</v>
      </c>
      <c r="C27" s="15">
        <v>528</v>
      </c>
      <c r="D27" s="15">
        <v>0</v>
      </c>
      <c r="E27" s="15">
        <v>528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1:12" ht="17.25" customHeight="1">
      <c r="A28" s="46"/>
      <c r="B28" s="20" t="s">
        <v>96</v>
      </c>
      <c r="C28" s="15">
        <v>19342</v>
      </c>
      <c r="D28" s="15">
        <v>1650</v>
      </c>
      <c r="E28" s="15">
        <v>17692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</sheetData>
  <mergeCells count="8">
    <mergeCell ref="K4:K5"/>
    <mergeCell ref="L4:L5"/>
    <mergeCell ref="C4:C5"/>
    <mergeCell ref="D4:D5"/>
    <mergeCell ref="E4:E5"/>
    <mergeCell ref="F4:F5"/>
    <mergeCell ref="I4:I5"/>
    <mergeCell ref="J4:J5"/>
  </mergeCells>
  <phoneticPr fontId="0" type="noConversion"/>
  <printOptions horizontalCentered="1"/>
  <pageMargins left="0.78740157480314954" right="0.59055118110236215" top="0.98425196850393692" bottom="0.98425196850393692" header="0.51181100484893072" footer="0.51181100484893072"/>
  <pageSetup paperSize="9" scale="48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workbookViewId="0">
      <selection activeCell="C10" sqref="C10"/>
    </sheetView>
  </sheetViews>
  <sheetFormatPr defaultColWidth="9.1640625" defaultRowHeight="11.25"/>
  <cols>
    <col min="1" max="1" width="13.33203125" customWidth="1"/>
    <col min="2" max="2" width="50.6640625" customWidth="1"/>
    <col min="3" max="3" width="21.6640625" customWidth="1"/>
    <col min="4" max="5" width="19.1640625" customWidth="1"/>
  </cols>
  <sheetData>
    <row r="1" spans="1:7" ht="18" customHeight="1">
      <c r="A1" s="75"/>
      <c r="B1" s="75"/>
      <c r="C1" s="76"/>
      <c r="D1" s="77"/>
      <c r="E1" s="78" t="s">
        <v>194</v>
      </c>
    </row>
    <row r="2" spans="1:7" ht="25.5" customHeight="1">
      <c r="A2" s="80" t="s">
        <v>195</v>
      </c>
      <c r="B2" s="80"/>
      <c r="C2" s="80"/>
      <c r="D2" s="80"/>
      <c r="E2" s="97"/>
    </row>
    <row r="3" spans="1:7" ht="25.5" customHeight="1">
      <c r="A3" s="81"/>
      <c r="B3" s="81"/>
      <c r="C3" s="76"/>
      <c r="D3" s="82"/>
      <c r="E3" s="78" t="s">
        <v>2</v>
      </c>
    </row>
    <row r="4" spans="1:7" ht="25.5" customHeight="1">
      <c r="A4" s="32" t="s">
        <v>185</v>
      </c>
      <c r="B4" s="32"/>
      <c r="C4" s="104" t="s">
        <v>96</v>
      </c>
      <c r="D4" s="104" t="s">
        <v>49</v>
      </c>
      <c r="E4" s="104" t="s">
        <v>50</v>
      </c>
    </row>
    <row r="5" spans="1:7" ht="25.5" customHeight="1">
      <c r="A5" s="36" t="s">
        <v>46</v>
      </c>
      <c r="B5" s="37" t="s">
        <v>47</v>
      </c>
      <c r="C5" s="104"/>
      <c r="D5" s="104"/>
      <c r="E5" s="104"/>
    </row>
    <row r="6" spans="1:7" ht="18" customHeight="1">
      <c r="A6" s="94" t="s">
        <v>53</v>
      </c>
      <c r="B6" s="95" t="s">
        <v>53</v>
      </c>
      <c r="C6" s="96">
        <v>1</v>
      </c>
      <c r="D6" s="38">
        <v>2</v>
      </c>
      <c r="E6" s="96">
        <v>3</v>
      </c>
      <c r="F6" s="9"/>
      <c r="G6" s="9"/>
    </row>
    <row r="7" spans="1:7" ht="18" customHeight="1">
      <c r="A7" s="46" t="s">
        <v>54</v>
      </c>
      <c r="B7" s="20" t="s">
        <v>55</v>
      </c>
      <c r="C7" s="15">
        <v>17259</v>
      </c>
      <c r="D7" s="15">
        <v>12529</v>
      </c>
      <c r="E7" s="15">
        <v>4730</v>
      </c>
      <c r="F7" s="9"/>
      <c r="G7" s="9"/>
    </row>
    <row r="8" spans="1:7" ht="18" customHeight="1">
      <c r="A8" s="46" t="s">
        <v>56</v>
      </c>
      <c r="B8" s="20" t="s">
        <v>57</v>
      </c>
      <c r="C8" s="15">
        <v>17259</v>
      </c>
      <c r="D8" s="15">
        <v>12529</v>
      </c>
      <c r="E8" s="15">
        <v>4730</v>
      </c>
      <c r="F8" s="9"/>
      <c r="G8" s="9"/>
    </row>
    <row r="9" spans="1:7" ht="18" customHeight="1">
      <c r="A9" s="46" t="s">
        <v>64</v>
      </c>
      <c r="B9" s="20" t="s">
        <v>65</v>
      </c>
      <c r="C9" s="15">
        <v>1000</v>
      </c>
      <c r="D9" s="15">
        <v>0</v>
      </c>
      <c r="E9" s="15">
        <v>1000</v>
      </c>
      <c r="F9" s="9"/>
    </row>
    <row r="10" spans="1:7" ht="18" customHeight="1">
      <c r="A10" s="46" t="s">
        <v>60</v>
      </c>
      <c r="B10" s="20" t="s">
        <v>61</v>
      </c>
      <c r="C10" s="15">
        <v>1750</v>
      </c>
      <c r="D10" s="15">
        <v>0</v>
      </c>
      <c r="E10" s="15">
        <v>1750</v>
      </c>
      <c r="F10" s="9"/>
    </row>
    <row r="11" spans="1:7" ht="18" customHeight="1">
      <c r="A11" s="46" t="s">
        <v>62</v>
      </c>
      <c r="B11" s="20" t="s">
        <v>63</v>
      </c>
      <c r="C11" s="15">
        <v>650</v>
      </c>
      <c r="D11" s="15">
        <v>0</v>
      </c>
      <c r="E11" s="15">
        <v>650</v>
      </c>
      <c r="F11" s="9"/>
    </row>
    <row r="12" spans="1:7" ht="18" customHeight="1">
      <c r="A12" s="46" t="s">
        <v>66</v>
      </c>
      <c r="B12" s="20" t="s">
        <v>67</v>
      </c>
      <c r="C12" s="15">
        <v>570</v>
      </c>
      <c r="D12" s="15">
        <v>0</v>
      </c>
      <c r="E12" s="15">
        <v>570</v>
      </c>
      <c r="F12" s="9"/>
    </row>
    <row r="13" spans="1:7" ht="18" customHeight="1">
      <c r="A13" s="46" t="s">
        <v>70</v>
      </c>
      <c r="B13" s="20" t="s">
        <v>71</v>
      </c>
      <c r="C13" s="15">
        <v>99</v>
      </c>
      <c r="D13" s="15">
        <v>99</v>
      </c>
      <c r="E13" s="15">
        <v>0</v>
      </c>
      <c r="F13" s="9"/>
    </row>
    <row r="14" spans="1:7" ht="18" customHeight="1">
      <c r="A14" s="46" t="s">
        <v>72</v>
      </c>
      <c r="B14" s="20" t="s">
        <v>73</v>
      </c>
      <c r="C14" s="15">
        <v>460</v>
      </c>
      <c r="D14" s="15">
        <v>0</v>
      </c>
      <c r="E14" s="15">
        <v>460</v>
      </c>
      <c r="F14" s="9"/>
    </row>
    <row r="15" spans="1:7" ht="18" customHeight="1">
      <c r="A15" s="46" t="s">
        <v>68</v>
      </c>
      <c r="B15" s="20" t="s">
        <v>69</v>
      </c>
      <c r="C15" s="15">
        <v>300</v>
      </c>
      <c r="D15" s="15">
        <v>0</v>
      </c>
      <c r="E15" s="15">
        <v>300</v>
      </c>
      <c r="F15" s="9"/>
    </row>
    <row r="16" spans="1:7" ht="18" customHeight="1">
      <c r="A16" s="46" t="s">
        <v>58</v>
      </c>
      <c r="B16" s="20" t="s">
        <v>59</v>
      </c>
      <c r="C16" s="15">
        <v>12430</v>
      </c>
      <c r="D16" s="15">
        <v>12430</v>
      </c>
      <c r="E16" s="15">
        <v>0</v>
      </c>
      <c r="F16" s="9"/>
    </row>
    <row r="17" spans="1:6" ht="18" customHeight="1">
      <c r="A17" s="46" t="s">
        <v>74</v>
      </c>
      <c r="B17" s="20" t="s">
        <v>75</v>
      </c>
      <c r="C17" s="15">
        <v>1315</v>
      </c>
      <c r="D17" s="15">
        <v>1315</v>
      </c>
      <c r="E17" s="15">
        <v>0</v>
      </c>
      <c r="F17" s="9"/>
    </row>
    <row r="18" spans="1:6" ht="18" customHeight="1">
      <c r="A18" s="46" t="s">
        <v>76</v>
      </c>
      <c r="B18" s="20" t="s">
        <v>77</v>
      </c>
      <c r="C18" s="15">
        <v>1315</v>
      </c>
      <c r="D18" s="15">
        <v>1315</v>
      </c>
      <c r="E18" s="15">
        <v>0</v>
      </c>
      <c r="F18" s="9"/>
    </row>
    <row r="19" spans="1:6" ht="18" customHeight="1">
      <c r="A19" s="46" t="s">
        <v>78</v>
      </c>
      <c r="B19" s="20" t="s">
        <v>79</v>
      </c>
      <c r="C19" s="15">
        <v>568</v>
      </c>
      <c r="D19" s="15">
        <v>568</v>
      </c>
      <c r="E19" s="15">
        <v>0</v>
      </c>
    </row>
    <row r="20" spans="1:6" ht="18" customHeight="1">
      <c r="A20" s="46" t="s">
        <v>80</v>
      </c>
      <c r="B20" s="20" t="s">
        <v>81</v>
      </c>
      <c r="C20" s="15">
        <v>747</v>
      </c>
      <c r="D20" s="15">
        <v>747</v>
      </c>
      <c r="E20" s="15">
        <v>0</v>
      </c>
    </row>
    <row r="21" spans="1:6" ht="18" customHeight="1">
      <c r="A21" s="46" t="s">
        <v>82</v>
      </c>
      <c r="B21" s="20" t="s">
        <v>83</v>
      </c>
      <c r="C21" s="15">
        <v>240</v>
      </c>
      <c r="D21" s="15">
        <v>240</v>
      </c>
      <c r="E21" s="15">
        <v>0</v>
      </c>
    </row>
    <row r="22" spans="1:6" ht="18" customHeight="1">
      <c r="A22" s="46" t="s">
        <v>84</v>
      </c>
      <c r="B22" s="20" t="s">
        <v>85</v>
      </c>
      <c r="C22" s="15">
        <v>240</v>
      </c>
      <c r="D22" s="15">
        <v>240</v>
      </c>
      <c r="E22" s="15">
        <v>0</v>
      </c>
    </row>
    <row r="23" spans="1:6" ht="18" customHeight="1">
      <c r="A23" s="46" t="s">
        <v>86</v>
      </c>
      <c r="B23" s="20" t="s">
        <v>87</v>
      </c>
      <c r="C23" s="15">
        <v>200</v>
      </c>
      <c r="D23" s="15">
        <v>200</v>
      </c>
      <c r="E23" s="15">
        <v>0</v>
      </c>
    </row>
    <row r="24" spans="1:6" ht="18" customHeight="1">
      <c r="A24" s="46" t="s">
        <v>88</v>
      </c>
      <c r="B24" s="20" t="s">
        <v>89</v>
      </c>
      <c r="C24" s="15">
        <v>40</v>
      </c>
      <c r="D24" s="15">
        <v>40</v>
      </c>
      <c r="E24" s="15">
        <v>0</v>
      </c>
    </row>
    <row r="25" spans="1:6" ht="18" customHeight="1">
      <c r="A25" s="46" t="s">
        <v>90</v>
      </c>
      <c r="B25" s="20" t="s">
        <v>91</v>
      </c>
      <c r="C25" s="15">
        <v>528</v>
      </c>
      <c r="D25" s="15">
        <v>528</v>
      </c>
      <c r="E25" s="15">
        <v>0</v>
      </c>
    </row>
    <row r="26" spans="1:6" ht="18" customHeight="1">
      <c r="A26" s="46" t="s">
        <v>92</v>
      </c>
      <c r="B26" s="20" t="s">
        <v>93</v>
      </c>
      <c r="C26" s="15">
        <v>528</v>
      </c>
      <c r="D26" s="15">
        <v>528</v>
      </c>
      <c r="E26" s="15">
        <v>0</v>
      </c>
    </row>
    <row r="27" spans="1:6" ht="18" customHeight="1">
      <c r="A27" s="46" t="s">
        <v>94</v>
      </c>
      <c r="B27" s="20" t="s">
        <v>95</v>
      </c>
      <c r="C27" s="15">
        <v>528</v>
      </c>
      <c r="D27" s="15">
        <v>528</v>
      </c>
      <c r="E27" s="15">
        <v>0</v>
      </c>
    </row>
    <row r="28" spans="1:6" ht="18" customHeight="1">
      <c r="A28" s="46"/>
      <c r="B28" s="20" t="s">
        <v>96</v>
      </c>
      <c r="C28" s="15">
        <v>19342</v>
      </c>
      <c r="D28" s="15">
        <v>14612</v>
      </c>
      <c r="E28" s="15">
        <v>4730</v>
      </c>
    </row>
  </sheetData>
  <mergeCells count="3">
    <mergeCell ref="C4:C5"/>
    <mergeCell ref="D4:D5"/>
    <mergeCell ref="E4:E5"/>
  </mergeCells>
  <phoneticPr fontId="0" type="noConversion"/>
  <printOptions horizontalCentered="1"/>
  <pageMargins left="0.78740157480314954" right="0.59055118110236215" top="0.39370078740157477" bottom="0.39370078740157477" header="0" footer="0"/>
  <pageSetup paperSize="9" scale="5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1财政拨款收支总表</vt:lpstr>
      <vt:lpstr>2一般公共预算支出表</vt:lpstr>
      <vt:lpstr>3一般公共预算基本支出表</vt:lpstr>
      <vt:lpstr>4一般公共预算三公经费支出表</vt:lpstr>
      <vt:lpstr>5政府性基金预算支出表</vt:lpstr>
      <vt:lpstr>6部门收支总表</vt:lpstr>
      <vt:lpstr>7部门收入总表</vt:lpstr>
      <vt:lpstr>8部门支出总表</vt:lpstr>
      <vt:lpstr>'1财政拨款收支总表'!Print_Area</vt:lpstr>
      <vt:lpstr>'2一般公共预算支出表'!Print_Area</vt:lpstr>
      <vt:lpstr>'3一般公共预算基本支出表'!Print_Area</vt:lpstr>
      <vt:lpstr>'4一般公共预算三公经费支出表'!Print_Area</vt:lpstr>
      <vt:lpstr>'5政府性基金预算支出表'!Print_Area</vt:lpstr>
      <vt:lpstr>'6部门收支总表'!Print_Area</vt:lpstr>
      <vt:lpstr>'7部门收入总表'!Print_Area</vt:lpstr>
      <vt:lpstr>'8部门支出总表'!Print_Area</vt:lpstr>
      <vt:lpstr>'1财政拨款收支总表'!Print_Titles</vt:lpstr>
      <vt:lpstr>'2一般公共预算支出表'!Print_Titles</vt:lpstr>
      <vt:lpstr>'3一般公共预算基本支出表'!Print_Titles</vt:lpstr>
      <vt:lpstr>'4一般公共预算三公经费支出表'!Print_Titles</vt:lpstr>
      <vt:lpstr>'5政府性基金预算支出表'!Print_Titles</vt:lpstr>
      <vt:lpstr>'6部门收支总表'!Print_Titles</vt:lpstr>
      <vt:lpstr>'7部门收入总表'!Print_Titles</vt:lpstr>
      <vt:lpstr>'8部门支出总表'!Print_Titles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桑三博客</cp:lastModifiedBy>
  <dcterms:created xsi:type="dcterms:W3CDTF">2018-11-01T14:36:19Z</dcterms:created>
  <dcterms:modified xsi:type="dcterms:W3CDTF">2018-11-01T15:03:55Z</dcterms:modified>
</cp:coreProperties>
</file>